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75" windowWidth="23715" windowHeight="9750" activeTab="2"/>
  </bookViews>
  <sheets>
    <sheet name="19.03.18-ECO FAM+D-REG FEB 18" sheetId="3" r:id="rId1"/>
    <sheet name="19.03.18-ECO CLIN-reg feb 2018" sheetId="4" r:id="rId2"/>
    <sheet name="19.03.18-PARA -reg feb 2018" sheetId="5" r:id="rId3"/>
  </sheets>
  <externalReferences>
    <externalReference r:id="rId4"/>
  </externalReferences>
  <definedNames>
    <definedName name="_xlnm._FilterDatabase" localSheetId="1" hidden="1">'19.03.18-ECO CLIN-reg feb 2018'!$A$6:$F$93</definedName>
    <definedName name="_xlnm._FilterDatabase" localSheetId="0" hidden="1">'19.03.18-ECO FAM+D-REG FEB 18'!$A$8:$E$44</definedName>
    <definedName name="_xlnm._FilterDatabase" localSheetId="2" hidden="1">'19.03.18-PARA -reg feb 2018'!$A$7:$P$158</definedName>
    <definedName name="_xlnm.Print_Area" localSheetId="1">'19.03.18-ECO CLIN-reg feb 2018'!$A$1:$F$93</definedName>
    <definedName name="_xlnm.Print_Area" localSheetId="0">'19.03.18-ECO FAM+D-REG FEB 18'!$A$2:$G$55</definedName>
    <definedName name="_xlnm.Print_Area" localSheetId="2">'19.03.18-PARA -reg feb 2018'!$A$3:$L$154</definedName>
    <definedName name="_xlnm.Print_Titles" localSheetId="1">'19.03.18-ECO CLIN-reg feb 2018'!$A:$C,'19.03.18-ECO CLIN-reg feb 2018'!$6:$6</definedName>
    <definedName name="_xlnm.Print_Titles" localSheetId="0">'19.03.18-ECO FAM+D-REG FEB 18'!$A:$C,'19.03.18-ECO FAM+D-REG FEB 18'!$8:$8</definedName>
    <definedName name="_xlnm.Print_Titles" localSheetId="2">'19.03.18-PARA -reg feb 2018'!$A:$D,'19.03.18-PARA -reg feb 2018'!$7:$8</definedName>
  </definedNames>
  <calcPr calcId="125725"/>
</workbook>
</file>

<file path=xl/calcChain.xml><?xml version="1.0" encoding="utf-8"?>
<calcChain xmlns="http://schemas.openxmlformats.org/spreadsheetml/2006/main">
  <c r="P157" i="5"/>
  <c r="O157"/>
  <c r="K157"/>
  <c r="L157" s="1"/>
  <c r="G157"/>
  <c r="H157" s="1"/>
  <c r="H156"/>
  <c r="G156"/>
  <c r="G155"/>
  <c r="H155" s="1"/>
  <c r="O154"/>
  <c r="N154"/>
  <c r="N158" s="1"/>
  <c r="M154"/>
  <c r="M158" s="1"/>
  <c r="K154"/>
  <c r="J154"/>
  <c r="J158" s="1"/>
  <c r="I154"/>
  <c r="I158" s="1"/>
  <c r="G154"/>
  <c r="G158" s="1"/>
  <c r="F154"/>
  <c r="F158" s="1"/>
  <c r="E154"/>
  <c r="E158" s="1"/>
  <c r="S153"/>
  <c r="R153"/>
  <c r="Q153"/>
  <c r="P153"/>
  <c r="L153"/>
  <c r="H153"/>
  <c r="T153" s="1"/>
  <c r="S152"/>
  <c r="R152"/>
  <c r="Q152"/>
  <c r="P152"/>
  <c r="T152" s="1"/>
  <c r="L152"/>
  <c r="H152"/>
  <c r="S151"/>
  <c r="R151"/>
  <c r="Q151"/>
  <c r="P151"/>
  <c r="L151"/>
  <c r="H151"/>
  <c r="T151" s="1"/>
  <c r="S150"/>
  <c r="R150"/>
  <c r="Q150"/>
  <c r="P150"/>
  <c r="T150" s="1"/>
  <c r="L150"/>
  <c r="H150"/>
  <c r="S149"/>
  <c r="R149"/>
  <c r="Q149"/>
  <c r="P149"/>
  <c r="L149"/>
  <c r="H149"/>
  <c r="T149" s="1"/>
  <c r="S148"/>
  <c r="R148"/>
  <c r="Q148"/>
  <c r="P148"/>
  <c r="T148" s="1"/>
  <c r="L148"/>
  <c r="H148"/>
  <c r="S147"/>
  <c r="R147"/>
  <c r="Q147"/>
  <c r="P147"/>
  <c r="L147"/>
  <c r="H147"/>
  <c r="T147" s="1"/>
  <c r="S146"/>
  <c r="R146"/>
  <c r="Q146"/>
  <c r="P146"/>
  <c r="T146" s="1"/>
  <c r="L146"/>
  <c r="H146"/>
  <c r="S145"/>
  <c r="R145"/>
  <c r="Q145"/>
  <c r="P145"/>
  <c r="L145"/>
  <c r="H145"/>
  <c r="T145" s="1"/>
  <c r="S144"/>
  <c r="R144"/>
  <c r="Q144"/>
  <c r="P144"/>
  <c r="T144" s="1"/>
  <c r="L144"/>
  <c r="H144"/>
  <c r="S143"/>
  <c r="R143"/>
  <c r="Q143"/>
  <c r="P143"/>
  <c r="L143"/>
  <c r="H143"/>
  <c r="T143" s="1"/>
  <c r="S142"/>
  <c r="R142"/>
  <c r="Q142"/>
  <c r="P142"/>
  <c r="T142" s="1"/>
  <c r="L142"/>
  <c r="H142"/>
  <c r="S141"/>
  <c r="R141"/>
  <c r="Q141"/>
  <c r="P141"/>
  <c r="L141"/>
  <c r="H141"/>
  <c r="T141" s="1"/>
  <c r="S140"/>
  <c r="R140"/>
  <c r="Q140"/>
  <c r="P140"/>
  <c r="T140" s="1"/>
  <c r="L140"/>
  <c r="H140"/>
  <c r="S139"/>
  <c r="R139"/>
  <c r="Q139"/>
  <c r="P139"/>
  <c r="L139"/>
  <c r="H139"/>
  <c r="T139" s="1"/>
  <c r="S138"/>
  <c r="R138"/>
  <c r="Q138"/>
  <c r="P138"/>
  <c r="T138" s="1"/>
  <c r="L138"/>
  <c r="H138"/>
  <c r="S137"/>
  <c r="R137"/>
  <c r="Q137"/>
  <c r="P137"/>
  <c r="L137"/>
  <c r="H137"/>
  <c r="T137" s="1"/>
  <c r="S136"/>
  <c r="R136"/>
  <c r="Q136"/>
  <c r="P136"/>
  <c r="T136" s="1"/>
  <c r="L136"/>
  <c r="H136"/>
  <c r="S135"/>
  <c r="R135"/>
  <c r="Q135"/>
  <c r="P135"/>
  <c r="L135"/>
  <c r="H135"/>
  <c r="T135" s="1"/>
  <c r="S134"/>
  <c r="R134"/>
  <c r="Q134"/>
  <c r="P134"/>
  <c r="T134" s="1"/>
  <c r="L134"/>
  <c r="H134"/>
  <c r="S133"/>
  <c r="R133"/>
  <c r="Q133"/>
  <c r="P133"/>
  <c r="L133"/>
  <c r="H133"/>
  <c r="T133" s="1"/>
  <c r="S132"/>
  <c r="R132"/>
  <c r="Q132"/>
  <c r="P132"/>
  <c r="T132" s="1"/>
  <c r="L132"/>
  <c r="H132"/>
  <c r="S131"/>
  <c r="R131"/>
  <c r="Q131"/>
  <c r="P131"/>
  <c r="L131"/>
  <c r="H131"/>
  <c r="T131" s="1"/>
  <c r="S130"/>
  <c r="R130"/>
  <c r="Q130"/>
  <c r="P130"/>
  <c r="T130" s="1"/>
  <c r="L130"/>
  <c r="H130"/>
  <c r="S129"/>
  <c r="R129"/>
  <c r="Q129"/>
  <c r="P129"/>
  <c r="L129"/>
  <c r="H129"/>
  <c r="T129" s="1"/>
  <c r="S128"/>
  <c r="R128"/>
  <c r="Q128"/>
  <c r="P128"/>
  <c r="T128" s="1"/>
  <c r="L128"/>
  <c r="H128"/>
  <c r="S127"/>
  <c r="R127"/>
  <c r="Q127"/>
  <c r="P127"/>
  <c r="L127"/>
  <c r="H127"/>
  <c r="T127" s="1"/>
  <c r="S126"/>
  <c r="R126"/>
  <c r="Q126"/>
  <c r="P126"/>
  <c r="T126" s="1"/>
  <c r="L126"/>
  <c r="H126"/>
  <c r="S125"/>
  <c r="R125"/>
  <c r="Q125"/>
  <c r="P125"/>
  <c r="L125"/>
  <c r="H125"/>
  <c r="T125" s="1"/>
  <c r="S124"/>
  <c r="R124"/>
  <c r="Q124"/>
  <c r="P124"/>
  <c r="T124" s="1"/>
  <c r="L124"/>
  <c r="H124"/>
  <c r="S123"/>
  <c r="R123"/>
  <c r="Q123"/>
  <c r="P123"/>
  <c r="L123"/>
  <c r="H123"/>
  <c r="T123" s="1"/>
  <c r="S122"/>
  <c r="R122"/>
  <c r="Q122"/>
  <c r="P122"/>
  <c r="T122" s="1"/>
  <c r="L122"/>
  <c r="H122"/>
  <c r="S121"/>
  <c r="R121"/>
  <c r="Q121"/>
  <c r="P121"/>
  <c r="L121"/>
  <c r="H121"/>
  <c r="T121" s="1"/>
  <c r="S120"/>
  <c r="R120"/>
  <c r="Q120"/>
  <c r="P120"/>
  <c r="T120" s="1"/>
  <c r="L120"/>
  <c r="H120"/>
  <c r="S119"/>
  <c r="R119"/>
  <c r="Q119"/>
  <c r="P119"/>
  <c r="L119"/>
  <c r="H119"/>
  <c r="T119" s="1"/>
  <c r="S118"/>
  <c r="R118"/>
  <c r="Q118"/>
  <c r="P118"/>
  <c r="T118" s="1"/>
  <c r="L118"/>
  <c r="H118"/>
  <c r="S117"/>
  <c r="R117"/>
  <c r="Q117"/>
  <c r="P117"/>
  <c r="L117"/>
  <c r="H117"/>
  <c r="T117" s="1"/>
  <c r="S116"/>
  <c r="R116"/>
  <c r="Q116"/>
  <c r="P116"/>
  <c r="T116" s="1"/>
  <c r="L116"/>
  <c r="H116"/>
  <c r="S115"/>
  <c r="R115"/>
  <c r="Q115"/>
  <c r="P115"/>
  <c r="L115"/>
  <c r="H115"/>
  <c r="T115" s="1"/>
  <c r="S114"/>
  <c r="R114"/>
  <c r="Q114"/>
  <c r="P114"/>
  <c r="T114" s="1"/>
  <c r="L114"/>
  <c r="H114"/>
  <c r="S113"/>
  <c r="R113"/>
  <c r="Q113"/>
  <c r="P113"/>
  <c r="L113"/>
  <c r="H113"/>
  <c r="T113" s="1"/>
  <c r="S112"/>
  <c r="R112"/>
  <c r="Q112"/>
  <c r="P112"/>
  <c r="T112" s="1"/>
  <c r="L112"/>
  <c r="H112"/>
  <c r="S111"/>
  <c r="R111"/>
  <c r="Q111"/>
  <c r="P111"/>
  <c r="L111"/>
  <c r="H111"/>
  <c r="T111" s="1"/>
  <c r="S110"/>
  <c r="R110"/>
  <c r="Q110"/>
  <c r="P110"/>
  <c r="T110" s="1"/>
  <c r="L110"/>
  <c r="H110"/>
  <c r="S109"/>
  <c r="R109"/>
  <c r="Q109"/>
  <c r="P109"/>
  <c r="L109"/>
  <c r="H109"/>
  <c r="T109" s="1"/>
  <c r="S108"/>
  <c r="R108"/>
  <c r="Q108"/>
  <c r="P108"/>
  <c r="T108" s="1"/>
  <c r="L108"/>
  <c r="H108"/>
  <c r="S107"/>
  <c r="R107"/>
  <c r="Q107"/>
  <c r="P107"/>
  <c r="L107"/>
  <c r="H107"/>
  <c r="T107" s="1"/>
  <c r="S106"/>
  <c r="R106"/>
  <c r="Q106"/>
  <c r="P106"/>
  <c r="T106" s="1"/>
  <c r="L106"/>
  <c r="H106"/>
  <c r="S105"/>
  <c r="R105"/>
  <c r="Q105"/>
  <c r="P105"/>
  <c r="L105"/>
  <c r="H105"/>
  <c r="T105" s="1"/>
  <c r="S104"/>
  <c r="R104"/>
  <c r="Q104"/>
  <c r="P104"/>
  <c r="T104" s="1"/>
  <c r="L104"/>
  <c r="H104"/>
  <c r="S103"/>
  <c r="R103"/>
  <c r="Q103"/>
  <c r="P103"/>
  <c r="L103"/>
  <c r="H103"/>
  <c r="T103" s="1"/>
  <c r="S102"/>
  <c r="R102"/>
  <c r="Q102"/>
  <c r="P102"/>
  <c r="T102" s="1"/>
  <c r="L102"/>
  <c r="H102"/>
  <c r="S101"/>
  <c r="R101"/>
  <c r="Q101"/>
  <c r="P101"/>
  <c r="L101"/>
  <c r="H101"/>
  <c r="T101" s="1"/>
  <c r="S100"/>
  <c r="R100"/>
  <c r="Q100"/>
  <c r="P100"/>
  <c r="T100" s="1"/>
  <c r="L100"/>
  <c r="H100"/>
  <c r="S99"/>
  <c r="R99"/>
  <c r="Q99"/>
  <c r="P99"/>
  <c r="L99"/>
  <c r="H99"/>
  <c r="T99" s="1"/>
  <c r="S98"/>
  <c r="R98"/>
  <c r="Q98"/>
  <c r="P98"/>
  <c r="T98" s="1"/>
  <c r="L98"/>
  <c r="H98"/>
  <c r="S97"/>
  <c r="R97"/>
  <c r="Q97"/>
  <c r="P97"/>
  <c r="L97"/>
  <c r="H97"/>
  <c r="T97" s="1"/>
  <c r="S96"/>
  <c r="R96"/>
  <c r="Q96"/>
  <c r="P96"/>
  <c r="T96" s="1"/>
  <c r="L96"/>
  <c r="H96"/>
  <c r="S95"/>
  <c r="R95"/>
  <c r="Q95"/>
  <c r="P95"/>
  <c r="L95"/>
  <c r="H95"/>
  <c r="T95" s="1"/>
  <c r="S94"/>
  <c r="R94"/>
  <c r="Q94"/>
  <c r="P94"/>
  <c r="T94" s="1"/>
  <c r="L94"/>
  <c r="H94"/>
  <c r="S93"/>
  <c r="R93"/>
  <c r="Q93"/>
  <c r="P93"/>
  <c r="L93"/>
  <c r="H93"/>
  <c r="T93" s="1"/>
  <c r="S92"/>
  <c r="R92"/>
  <c r="Q92"/>
  <c r="P92"/>
  <c r="T92" s="1"/>
  <c r="L92"/>
  <c r="H92"/>
  <c r="S91"/>
  <c r="R91"/>
  <c r="Q91"/>
  <c r="P91"/>
  <c r="L91"/>
  <c r="H91"/>
  <c r="T91" s="1"/>
  <c r="S90"/>
  <c r="R90"/>
  <c r="Q90"/>
  <c r="P90"/>
  <c r="T90" s="1"/>
  <c r="L90"/>
  <c r="H90"/>
  <c r="S89"/>
  <c r="R89"/>
  <c r="Q89"/>
  <c r="P89"/>
  <c r="L89"/>
  <c r="H89"/>
  <c r="T89" s="1"/>
  <c r="S88"/>
  <c r="R88"/>
  <c r="Q88"/>
  <c r="P88"/>
  <c r="T88" s="1"/>
  <c r="L88"/>
  <c r="H88"/>
  <c r="S87"/>
  <c r="R87"/>
  <c r="Q87"/>
  <c r="P87"/>
  <c r="L87"/>
  <c r="H87"/>
  <c r="T87" s="1"/>
  <c r="S86"/>
  <c r="R86"/>
  <c r="Q86"/>
  <c r="P86"/>
  <c r="T86" s="1"/>
  <c r="L86"/>
  <c r="H86"/>
  <c r="S85"/>
  <c r="R85"/>
  <c r="Q85"/>
  <c r="P85"/>
  <c r="L85"/>
  <c r="H85"/>
  <c r="T85" s="1"/>
  <c r="S84"/>
  <c r="R84"/>
  <c r="Q84"/>
  <c r="P84"/>
  <c r="T84" s="1"/>
  <c r="L84"/>
  <c r="H84"/>
  <c r="S83"/>
  <c r="R83"/>
  <c r="Q83"/>
  <c r="P83"/>
  <c r="L83"/>
  <c r="H83"/>
  <c r="T83" s="1"/>
  <c r="S82"/>
  <c r="R82"/>
  <c r="Q82"/>
  <c r="P82"/>
  <c r="T82" s="1"/>
  <c r="L82"/>
  <c r="H82"/>
  <c r="S81"/>
  <c r="R81"/>
  <c r="Q81"/>
  <c r="P81"/>
  <c r="L81"/>
  <c r="H81"/>
  <c r="T81" s="1"/>
  <c r="S80"/>
  <c r="R80"/>
  <c r="Q80"/>
  <c r="P80"/>
  <c r="T80" s="1"/>
  <c r="L80"/>
  <c r="H80"/>
  <c r="S79"/>
  <c r="R79"/>
  <c r="Q79"/>
  <c r="P79"/>
  <c r="L79"/>
  <c r="H79"/>
  <c r="T79" s="1"/>
  <c r="S78"/>
  <c r="R78"/>
  <c r="Q78"/>
  <c r="P78"/>
  <c r="T78" s="1"/>
  <c r="L78"/>
  <c r="H78"/>
  <c r="S77"/>
  <c r="R77"/>
  <c r="Q77"/>
  <c r="P77"/>
  <c r="L77"/>
  <c r="H77"/>
  <c r="T77" s="1"/>
  <c r="S76"/>
  <c r="R76"/>
  <c r="Q76"/>
  <c r="P76"/>
  <c r="T76" s="1"/>
  <c r="L76"/>
  <c r="H76"/>
  <c r="S75"/>
  <c r="R75"/>
  <c r="Q75"/>
  <c r="P75"/>
  <c r="L75"/>
  <c r="H75"/>
  <c r="T75" s="1"/>
  <c r="S74"/>
  <c r="R74"/>
  <c r="Q74"/>
  <c r="P74"/>
  <c r="T74" s="1"/>
  <c r="L74"/>
  <c r="H74"/>
  <c r="S73"/>
  <c r="R73"/>
  <c r="Q73"/>
  <c r="P73"/>
  <c r="L73"/>
  <c r="H73"/>
  <c r="T73" s="1"/>
  <c r="S72"/>
  <c r="R72"/>
  <c r="Q72"/>
  <c r="P72"/>
  <c r="T72" s="1"/>
  <c r="L72"/>
  <c r="H72"/>
  <c r="S71"/>
  <c r="R71"/>
  <c r="Q71"/>
  <c r="P71"/>
  <c r="L71"/>
  <c r="H71"/>
  <c r="T71" s="1"/>
  <c r="S70"/>
  <c r="R70"/>
  <c r="Q70"/>
  <c r="P70"/>
  <c r="T70" s="1"/>
  <c r="L70"/>
  <c r="H70"/>
  <c r="S69"/>
  <c r="R69"/>
  <c r="Q69"/>
  <c r="P69"/>
  <c r="L69"/>
  <c r="H69"/>
  <c r="T69" s="1"/>
  <c r="S68"/>
  <c r="R68"/>
  <c r="Q68"/>
  <c r="P68"/>
  <c r="T68" s="1"/>
  <c r="L68"/>
  <c r="H68"/>
  <c r="S67"/>
  <c r="R67"/>
  <c r="Q67"/>
  <c r="P67"/>
  <c r="L67"/>
  <c r="H67"/>
  <c r="T67" s="1"/>
  <c r="S66"/>
  <c r="R66"/>
  <c r="Q66"/>
  <c r="P66"/>
  <c r="T66" s="1"/>
  <c r="L66"/>
  <c r="H66"/>
  <c r="S65"/>
  <c r="R65"/>
  <c r="Q65"/>
  <c r="P65"/>
  <c r="L65"/>
  <c r="H65"/>
  <c r="T65" s="1"/>
  <c r="S64"/>
  <c r="R64"/>
  <c r="Q64"/>
  <c r="P64"/>
  <c r="T64" s="1"/>
  <c r="L64"/>
  <c r="H64"/>
  <c r="S63"/>
  <c r="R63"/>
  <c r="Q63"/>
  <c r="P63"/>
  <c r="L63"/>
  <c r="H63"/>
  <c r="T63" s="1"/>
  <c r="S62"/>
  <c r="R62"/>
  <c r="Q62"/>
  <c r="P62"/>
  <c r="T62" s="1"/>
  <c r="L62"/>
  <c r="H62"/>
  <c r="S61"/>
  <c r="R61"/>
  <c r="Q61"/>
  <c r="P61"/>
  <c r="L61"/>
  <c r="H61"/>
  <c r="T61" s="1"/>
  <c r="S60"/>
  <c r="R60"/>
  <c r="Q60"/>
  <c r="P60"/>
  <c r="T60" s="1"/>
  <c r="L60"/>
  <c r="H60"/>
  <c r="S59"/>
  <c r="R59"/>
  <c r="Q59"/>
  <c r="P59"/>
  <c r="L59"/>
  <c r="H59"/>
  <c r="T59" s="1"/>
  <c r="S58"/>
  <c r="R58"/>
  <c r="Q58"/>
  <c r="P58"/>
  <c r="T58" s="1"/>
  <c r="L58"/>
  <c r="H58"/>
  <c r="S57"/>
  <c r="R57"/>
  <c r="Q57"/>
  <c r="P57"/>
  <c r="L57"/>
  <c r="H57"/>
  <c r="T57" s="1"/>
  <c r="S56"/>
  <c r="R56"/>
  <c r="Q56"/>
  <c r="P56"/>
  <c r="T56" s="1"/>
  <c r="L56"/>
  <c r="H56"/>
  <c r="S55"/>
  <c r="R55"/>
  <c r="Q55"/>
  <c r="P55"/>
  <c r="L55"/>
  <c r="H55"/>
  <c r="T55" s="1"/>
  <c r="S54"/>
  <c r="R54"/>
  <c r="Q54"/>
  <c r="P54"/>
  <c r="T54" s="1"/>
  <c r="L54"/>
  <c r="H54"/>
  <c r="S53"/>
  <c r="R53"/>
  <c r="Q53"/>
  <c r="P53"/>
  <c r="L53"/>
  <c r="H53"/>
  <c r="T53" s="1"/>
  <c r="S52"/>
  <c r="R52"/>
  <c r="Q52"/>
  <c r="P52"/>
  <c r="T52" s="1"/>
  <c r="L52"/>
  <c r="H52"/>
  <c r="S51"/>
  <c r="R51"/>
  <c r="Q51"/>
  <c r="P51"/>
  <c r="L51"/>
  <c r="H51"/>
  <c r="T51" s="1"/>
  <c r="S50"/>
  <c r="R50"/>
  <c r="Q50"/>
  <c r="P50"/>
  <c r="T50" s="1"/>
  <c r="L50"/>
  <c r="H50"/>
  <c r="S49"/>
  <c r="R49"/>
  <c r="Q49"/>
  <c r="P49"/>
  <c r="L49"/>
  <c r="H49"/>
  <c r="T49" s="1"/>
  <c r="S48"/>
  <c r="R48"/>
  <c r="Q48"/>
  <c r="P48"/>
  <c r="T48" s="1"/>
  <c r="L48"/>
  <c r="H48"/>
  <c r="S47"/>
  <c r="R47"/>
  <c r="Q47"/>
  <c r="P47"/>
  <c r="L47"/>
  <c r="H47"/>
  <c r="T47" s="1"/>
  <c r="S46"/>
  <c r="R46"/>
  <c r="Q46"/>
  <c r="P46"/>
  <c r="T46" s="1"/>
  <c r="L46"/>
  <c r="H46"/>
  <c r="S45"/>
  <c r="R45"/>
  <c r="Q45"/>
  <c r="P45"/>
  <c r="L45"/>
  <c r="H45"/>
  <c r="T45" s="1"/>
  <c r="S44"/>
  <c r="R44"/>
  <c r="Q44"/>
  <c r="P44"/>
  <c r="T44" s="1"/>
  <c r="L44"/>
  <c r="H44"/>
  <c r="S43"/>
  <c r="R43"/>
  <c r="Q43"/>
  <c r="P43"/>
  <c r="L43"/>
  <c r="H43"/>
  <c r="T43" s="1"/>
  <c r="S42"/>
  <c r="R42"/>
  <c r="Q42"/>
  <c r="P42"/>
  <c r="T42" s="1"/>
  <c r="L42"/>
  <c r="H42"/>
  <c r="S41"/>
  <c r="R41"/>
  <c r="Q41"/>
  <c r="P41"/>
  <c r="L41"/>
  <c r="H41"/>
  <c r="T41" s="1"/>
  <c r="S40"/>
  <c r="R40"/>
  <c r="Q40"/>
  <c r="P40"/>
  <c r="T40" s="1"/>
  <c r="L40"/>
  <c r="H40"/>
  <c r="S39"/>
  <c r="R39"/>
  <c r="Q39"/>
  <c r="P39"/>
  <c r="L39"/>
  <c r="H39"/>
  <c r="T39" s="1"/>
  <c r="S38"/>
  <c r="R38"/>
  <c r="Q38"/>
  <c r="P38"/>
  <c r="T38" s="1"/>
  <c r="L38"/>
  <c r="H38"/>
  <c r="S37"/>
  <c r="R37"/>
  <c r="Q37"/>
  <c r="P37"/>
  <c r="L37"/>
  <c r="H37"/>
  <c r="T37" s="1"/>
  <c r="S36"/>
  <c r="R36"/>
  <c r="Q36"/>
  <c r="P36"/>
  <c r="T36" s="1"/>
  <c r="L36"/>
  <c r="H36"/>
  <c r="S35"/>
  <c r="R35"/>
  <c r="Q35"/>
  <c r="P35"/>
  <c r="L35"/>
  <c r="H35"/>
  <c r="T35" s="1"/>
  <c r="S34"/>
  <c r="R34"/>
  <c r="Q34"/>
  <c r="P34"/>
  <c r="T34" s="1"/>
  <c r="L34"/>
  <c r="H34"/>
  <c r="S33"/>
  <c r="R33"/>
  <c r="Q33"/>
  <c r="P33"/>
  <c r="L33"/>
  <c r="H33"/>
  <c r="T33" s="1"/>
  <c r="S32"/>
  <c r="R32"/>
  <c r="Q32"/>
  <c r="P32"/>
  <c r="T32" s="1"/>
  <c r="L32"/>
  <c r="H32"/>
  <c r="S31"/>
  <c r="R31"/>
  <c r="Q31"/>
  <c r="P31"/>
  <c r="L31"/>
  <c r="H31"/>
  <c r="T31" s="1"/>
  <c r="S30"/>
  <c r="R30"/>
  <c r="Q30"/>
  <c r="P30"/>
  <c r="T30" s="1"/>
  <c r="L30"/>
  <c r="H30"/>
  <c r="S29"/>
  <c r="R29"/>
  <c r="Q29"/>
  <c r="P29"/>
  <c r="L29"/>
  <c r="H29"/>
  <c r="T29" s="1"/>
  <c r="S28"/>
  <c r="R28"/>
  <c r="Q28"/>
  <c r="P28"/>
  <c r="T28" s="1"/>
  <c r="L28"/>
  <c r="H28"/>
  <c r="S27"/>
  <c r="R27"/>
  <c r="Q27"/>
  <c r="P27"/>
  <c r="L27"/>
  <c r="H27"/>
  <c r="T27" s="1"/>
  <c r="S26"/>
  <c r="R26"/>
  <c r="Q26"/>
  <c r="P26"/>
  <c r="T26" s="1"/>
  <c r="L26"/>
  <c r="H26"/>
  <c r="S25"/>
  <c r="R25"/>
  <c r="Q25"/>
  <c r="P25"/>
  <c r="L25"/>
  <c r="H25"/>
  <c r="T25" s="1"/>
  <c r="S24"/>
  <c r="R24"/>
  <c r="Q24"/>
  <c r="P24"/>
  <c r="T24" s="1"/>
  <c r="L24"/>
  <c r="H24"/>
  <c r="S23"/>
  <c r="R23"/>
  <c r="Q23"/>
  <c r="P23"/>
  <c r="L23"/>
  <c r="H23"/>
  <c r="T23" s="1"/>
  <c r="S22"/>
  <c r="R22"/>
  <c r="Q22"/>
  <c r="P22"/>
  <c r="T22" s="1"/>
  <c r="L22"/>
  <c r="H22"/>
  <c r="S21"/>
  <c r="R21"/>
  <c r="Q21"/>
  <c r="P21"/>
  <c r="L21"/>
  <c r="H21"/>
  <c r="T21" s="1"/>
  <c r="S20"/>
  <c r="R20"/>
  <c r="Q20"/>
  <c r="P20"/>
  <c r="T20" s="1"/>
  <c r="L20"/>
  <c r="H20"/>
  <c r="S19"/>
  <c r="R19"/>
  <c r="Q19"/>
  <c r="P19"/>
  <c r="L19"/>
  <c r="H19"/>
  <c r="T19" s="1"/>
  <c r="S18"/>
  <c r="R18"/>
  <c r="Q18"/>
  <c r="P18"/>
  <c r="T18" s="1"/>
  <c r="L18"/>
  <c r="H18"/>
  <c r="S17"/>
  <c r="R17"/>
  <c r="Q17"/>
  <c r="P17"/>
  <c r="L17"/>
  <c r="H17"/>
  <c r="T17" s="1"/>
  <c r="S16"/>
  <c r="R16"/>
  <c r="Q16"/>
  <c r="P16"/>
  <c r="T16" s="1"/>
  <c r="L16"/>
  <c r="H16"/>
  <c r="S15"/>
  <c r="R15"/>
  <c r="Q15"/>
  <c r="P15"/>
  <c r="L15"/>
  <c r="H15"/>
  <c r="T15" s="1"/>
  <c r="S14"/>
  <c r="R14"/>
  <c r="Q14"/>
  <c r="P14"/>
  <c r="T14" s="1"/>
  <c r="L14"/>
  <c r="H14"/>
  <c r="S13"/>
  <c r="R13"/>
  <c r="Q13"/>
  <c r="P13"/>
  <c r="L13"/>
  <c r="H13"/>
  <c r="T13" s="1"/>
  <c r="S12"/>
  <c r="R12"/>
  <c r="Q12"/>
  <c r="P12"/>
  <c r="T12" s="1"/>
  <c r="L12"/>
  <c r="H12"/>
  <c r="S11"/>
  <c r="R11"/>
  <c r="Q11"/>
  <c r="P11"/>
  <c r="L11"/>
  <c r="H11"/>
  <c r="T11" s="1"/>
  <c r="S10"/>
  <c r="S154" s="1"/>
  <c r="R10"/>
  <c r="Q10"/>
  <c r="P10"/>
  <c r="T10" s="1"/>
  <c r="L10"/>
  <c r="H10"/>
  <c r="S9"/>
  <c r="R9"/>
  <c r="R154" s="1"/>
  <c r="R158" s="1"/>
  <c r="Q9"/>
  <c r="Q154" s="1"/>
  <c r="Q158" s="1"/>
  <c r="P9"/>
  <c r="L9"/>
  <c r="H9"/>
  <c r="H154" s="1"/>
  <c r="G93" i="4"/>
  <c r="O155" i="5" s="1"/>
  <c r="F93" i="4"/>
  <c r="F96" s="1"/>
  <c r="E93"/>
  <c r="E96" s="1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5" i="3"/>
  <c r="G44"/>
  <c r="O156" i="5" s="1"/>
  <c r="F44" i="3"/>
  <c r="K156" i="5" s="1"/>
  <c r="L156" s="1"/>
  <c r="E44" i="3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P154" i="5" l="1"/>
  <c r="O158"/>
  <c r="H158"/>
  <c r="L154"/>
  <c r="D93" i="4"/>
  <c r="K155" i="5"/>
  <c r="L155" s="1"/>
  <c r="D44" i="3"/>
  <c r="K158" i="5"/>
  <c r="P156"/>
  <c r="S156"/>
  <c r="T156" s="1"/>
  <c r="P155"/>
  <c r="S155"/>
  <c r="T155" s="1"/>
  <c r="G96" i="4"/>
  <c r="T9" i="5"/>
  <c r="T154" s="1"/>
  <c r="S157"/>
  <c r="T157" s="1"/>
  <c r="L158" l="1"/>
  <c r="P158"/>
  <c r="S158"/>
  <c r="T158"/>
  <c r="T161" s="1"/>
  <c r="T162" s="1"/>
</calcChain>
</file>

<file path=xl/sharedStrings.xml><?xml version="1.0" encoding="utf-8"?>
<sst xmlns="http://schemas.openxmlformats.org/spreadsheetml/2006/main" count="657" uniqueCount="476">
  <si>
    <t>NR. CRT</t>
  </si>
  <si>
    <t xml:space="preserve">NR. CONTR </t>
  </si>
  <si>
    <t>TIP</t>
  </si>
  <si>
    <t>DENUMIRE FURNIZOR</t>
  </si>
  <si>
    <t>TOTAL TRIM.I 2018</t>
  </si>
  <si>
    <t>SC MNT HEALTHCARE EUROPE SRL</t>
  </si>
  <si>
    <t>TOTAL</t>
  </si>
  <si>
    <t>Nr.crt.</t>
  </si>
  <si>
    <t>SC SANADOR SRL</t>
  </si>
  <si>
    <t>SC LOTUS MED SRL</t>
  </si>
  <si>
    <t>SC GRAL MEDICAL SRL</t>
  </si>
  <si>
    <t>MICROMED CLINIC</t>
  </si>
  <si>
    <t>SC ALFA MEDICAL SERVICES SRL</t>
  </si>
  <si>
    <t>CM UNIREA SRL</t>
  </si>
  <si>
    <t>SC MEDICAL EXPERT CLINIC SRL</t>
  </si>
  <si>
    <t>SC HIPERDIA SA</t>
  </si>
  <si>
    <t>SC MARY - CRIS MED SRL</t>
  </si>
  <si>
    <t>ACTE ADITIONALE PENTRU ECOGRAFII SI EKG LA CONTRACTELE DE ASISTENTA MEDICALA PRIMARA</t>
  </si>
  <si>
    <t>19.03.2018</t>
  </si>
  <si>
    <t xml:space="preserve">regularizare februarie 2018 </t>
  </si>
  <si>
    <t>CONTR. A</t>
  </si>
  <si>
    <t>DEN.FURNIZOR</t>
  </si>
  <si>
    <t>Total trimestrul I 2018</t>
  </si>
  <si>
    <t xml:space="preserve"> Ianuarie 2018</t>
  </si>
  <si>
    <t xml:space="preserve"> Februarie 2018</t>
  </si>
  <si>
    <t xml:space="preserve"> Martie 2018</t>
  </si>
  <si>
    <t>A0049</t>
  </si>
  <si>
    <t xml:space="preserve">CMI DR GAVANESCU MIHAELA             </t>
  </si>
  <si>
    <t>A0273</t>
  </si>
  <si>
    <t xml:space="preserve">CMI DR.SERI MARIOARA    </t>
  </si>
  <si>
    <t>A0434</t>
  </si>
  <si>
    <t xml:space="preserve">CMI DR.STANCU MARIANA    </t>
  </si>
  <si>
    <t>A0615</t>
  </si>
  <si>
    <t xml:space="preserve">CMI DR.COMSA MIHAELA   </t>
  </si>
  <si>
    <t>A0665</t>
  </si>
  <si>
    <t xml:space="preserve">SC ROM MED 2000 SRL                   </t>
  </si>
  <si>
    <t>A0692</t>
  </si>
  <si>
    <t xml:space="preserve">ALFA MEDICAL SERVICES SRL           </t>
  </si>
  <si>
    <t>A0739</t>
  </si>
  <si>
    <t xml:space="preserve">CMI DR GRAJDEANU IOANA      </t>
  </si>
  <si>
    <t>A0778</t>
  </si>
  <si>
    <t xml:space="preserve">SC PULS MEDICA SRL         </t>
  </si>
  <si>
    <t>A0906</t>
  </si>
  <si>
    <t xml:space="preserve">SC SAN MED 2001 SRL                 </t>
  </si>
  <si>
    <t>A1015</t>
  </si>
  <si>
    <t xml:space="preserve">SC CABINET DANAMED SRL          </t>
  </si>
  <si>
    <t>A1036</t>
  </si>
  <si>
    <t xml:space="preserve">SC MEDICUL CASEI SRL     </t>
  </si>
  <si>
    <t>A1166</t>
  </si>
  <si>
    <t xml:space="preserve">SC MEDICOR INTERNATIONAL S.R.L.     </t>
  </si>
  <si>
    <t>A1323</t>
  </si>
  <si>
    <t xml:space="preserve">CMI DR.UDRESCU MIHAELA           </t>
  </si>
  <si>
    <t>A1329</t>
  </si>
  <si>
    <t>SC AIS CLINIC &amp; HOSPITAL SRL</t>
  </si>
  <si>
    <t>A1330</t>
  </si>
  <si>
    <t xml:space="preserve">CMI DR TUCA DAN OVIDIU             </t>
  </si>
  <si>
    <t>A1386</t>
  </si>
  <si>
    <t>SC ANIMA SPECIALITY MEDICAL SERVICES SRL</t>
  </si>
  <si>
    <t>A1398</t>
  </si>
  <si>
    <t xml:space="preserve">CMI DR. DIACONU IOANA ILINCA         </t>
  </si>
  <si>
    <t>A1406</t>
  </si>
  <si>
    <t xml:space="preserve">SC MEDICOVER SRL                          </t>
  </si>
  <si>
    <t>A1422</t>
  </si>
  <si>
    <t xml:space="preserve">CMI DR.PECEC RADU ALEXANDRU         </t>
  </si>
  <si>
    <t>A1424</t>
  </si>
  <si>
    <t xml:space="preserve">CMI DR IONESCU ION                   </t>
  </si>
  <si>
    <t>A1429</t>
  </si>
  <si>
    <t xml:space="preserve">CMI DR STOIAN ALINA-MADALINA        </t>
  </si>
  <si>
    <t>A1458</t>
  </si>
  <si>
    <t>CMI DR.ELISEI ADRIAN</t>
  </si>
  <si>
    <t>A1485</t>
  </si>
  <si>
    <t xml:space="preserve">SC CENTRUL MEDICAL DELFINULUI SRL      </t>
  </si>
  <si>
    <t>A1515</t>
  </si>
  <si>
    <t>CMI DR.ANASTASIU TITU ANDREI</t>
  </si>
  <si>
    <t>A1559</t>
  </si>
  <si>
    <t>CMI DR.MIHAILESCU CRISTIAN</t>
  </si>
  <si>
    <t>A1583</t>
  </si>
  <si>
    <t xml:space="preserve">CMI DR.BOJESCU ALEXANDRA              </t>
  </si>
  <si>
    <t>A1586</t>
  </si>
  <si>
    <t xml:space="preserve">CMI DR.CHIRIAC GEORGE -  incetat 01.02.2018                  </t>
  </si>
  <si>
    <t>A1591</t>
  </si>
  <si>
    <t>CMI DR.SBURLAN CRISTINA ASTRID</t>
  </si>
  <si>
    <t>A1604</t>
  </si>
  <si>
    <t xml:space="preserve">CMI DR.SORESCU VICTORIA AURELIA    </t>
  </si>
  <si>
    <t>A1623</t>
  </si>
  <si>
    <t xml:space="preserve">SC SIKA ALUL MEDICAL SRL       -incetat 22.02.2018             </t>
  </si>
  <si>
    <t>A1625</t>
  </si>
  <si>
    <t xml:space="preserve">SC AKH MEDICAL KLINIC &amp; HOSPITAL SRL                    </t>
  </si>
  <si>
    <t>A1667</t>
  </si>
  <si>
    <t xml:space="preserve">CMI DR TIANU CORNELIA  </t>
  </si>
  <si>
    <t>A1705</t>
  </si>
  <si>
    <t>SC BIONIC COM SRL</t>
  </si>
  <si>
    <t>A1719</t>
  </si>
  <si>
    <t>SC DOCTOR 4U2 SRL</t>
  </si>
  <si>
    <t>A1783</t>
  </si>
  <si>
    <t>CMI DR POPESCU ALINA</t>
  </si>
  <si>
    <t>ACT ADITIONAL PENTRU RADIOGRAFII DENTAR LA CONTRACTUL DE MEDICINA DENTARA</t>
  </si>
  <si>
    <t>31.01.2018</t>
  </si>
  <si>
    <t>CONTR. D</t>
  </si>
  <si>
    <t>D0096</t>
  </si>
  <si>
    <t>SC MULTIDENT SRL</t>
  </si>
  <si>
    <t>ECOGRAFII ACTE ADITIONALE LA CONTRACTELE DE AMBULATORIU DE SPECIALITATE</t>
  </si>
  <si>
    <t>CONTR.S</t>
  </si>
  <si>
    <t>CMI DR IORDACHE RODICA MELITA</t>
  </si>
  <si>
    <t>SCM POLI-MED APACA</t>
  </si>
  <si>
    <t>SP.CL.SF.IOAN</t>
  </si>
  <si>
    <t>IOMC "ALESSANDRESCU-RUSESCU"</t>
  </si>
  <si>
    <t>CMI DR.BOLOHAN MIHAELA</t>
  </si>
  <si>
    <t>INMCA''PROF.DR.FL.BRATILA''</t>
  </si>
  <si>
    <t>SCM POVERNEI</t>
  </si>
  <si>
    <t>INGG ANA ASLAN</t>
  </si>
  <si>
    <t>SP.M.S. CURIE</t>
  </si>
  <si>
    <t>CMI DR.MANESCU VOICHITA</t>
  </si>
  <si>
    <t>CMI DR.GOLDSTEIN DANIELA</t>
  </si>
  <si>
    <t>SP.COLENTINA</t>
  </si>
  <si>
    <t>SC PULS MEDICA SRL</t>
  </si>
  <si>
    <t>CMI DR.TUDOR RODICA</t>
  </si>
  <si>
    <t>POEMEDICA SRL</t>
  </si>
  <si>
    <t>CMI DR.PLATON ADRIAN</t>
  </si>
  <si>
    <t>CMI DR.PARAU CORINA</t>
  </si>
  <si>
    <t>CM HUMANITAS SRL</t>
  </si>
  <si>
    <t>SCM PAJURA</t>
  </si>
  <si>
    <t>CMI DR.CONSTANTINESCU MIHAELA</t>
  </si>
  <si>
    <t>CMI DR.GHEORGHITA CRISTINA</t>
  </si>
  <si>
    <t>CMI DR.TURCAN VIORICA</t>
  </si>
  <si>
    <t>SC TELEMEDICA SA</t>
  </si>
  <si>
    <t>SC MEDICOR INTERNATIONAL SRL</t>
  </si>
  <si>
    <t>SC MONGIN MEDICAL SRL</t>
  </si>
  <si>
    <t>SC NICOLE CDTM</t>
  </si>
  <si>
    <t>CMI DR.CIOBANU MAGDA</t>
  </si>
  <si>
    <t>SC CLINICA LIFE MED SRL</t>
  </si>
  <si>
    <t>SC ROSANA MEDICAL SRL</t>
  </si>
  <si>
    <t>S.C. SANYS</t>
  </si>
  <si>
    <t>SC CM MATEI BASARAB SRL</t>
  </si>
  <si>
    <t>CMI DR.MURESAN ANCA</t>
  </si>
  <si>
    <t>CMI DR. BUCUR CLAUDIA</t>
  </si>
  <si>
    <t>SC AMICUS MED SRL</t>
  </si>
  <si>
    <t>SC MEDICAL CLASS THO SRL</t>
  </si>
  <si>
    <t>SC INTERNATIONAL MEDICAL CENTER SRL</t>
  </si>
  <si>
    <t>SC SAN MED 2001 SRL</t>
  </si>
  <si>
    <t>SC BIO MEDICA INTERNATIONAL SRL</t>
  </si>
  <si>
    <t>SC IDS LABORATORIES SRL</t>
  </si>
  <si>
    <t>SC GHENCEA MEDICAL CENTER SRL</t>
  </si>
  <si>
    <t>SC DISCOVERY CLINIC SRL</t>
  </si>
  <si>
    <t>FUNDATIA SF. SPIRIDON VECHI</t>
  </si>
  <si>
    <t>SC AIS CLINIC&amp;HOSPITAL SRL</t>
  </si>
  <si>
    <t>CABINETE MEDICALE ASY-MED GRUP SRL</t>
  </si>
  <si>
    <t>SP.CL.PROF.DR.AL.OBREGIA</t>
  </si>
  <si>
    <t>SC MEDIC LINE BUSINESS HEALTH SRL</t>
  </si>
  <si>
    <t>SC ANIMA SPECIALITY MEDICAL SERVICES SRL -reziliat 15.01.2018</t>
  </si>
  <si>
    <t>CMI DR VRABIE CRISTINA</t>
  </si>
  <si>
    <t>SC SIKA ALUL MEDICAL SRL-incetat 17.01.2018</t>
  </si>
  <si>
    <t>SC CM PANDURI SRL</t>
  </si>
  <si>
    <t>SC FIRST MEDICAL CENTER S.R.L.-incetare 01.02.2018</t>
  </si>
  <si>
    <t>SC BAU M.A.N. CONSTRUCT SRL</t>
  </si>
  <si>
    <t>SC DIAVERUM ROMANIA SRL</t>
  </si>
  <si>
    <t>CMI DR.ILIAS CRISTIANA</t>
  </si>
  <si>
    <t>SPITALUL CLINIC CF 2</t>
  </si>
  <si>
    <t>FUNDATIA DR. V.BABES</t>
  </si>
  <si>
    <t>SC ROMGERMED VACARESTI SRL</t>
  </si>
  <si>
    <t>SC GYNECOLIFE</t>
  </si>
  <si>
    <t>SC ST.LUKAS CLINIC SRL</t>
  </si>
  <si>
    <t>SC SLIM LIFE SRL</t>
  </si>
  <si>
    <t>SC CABINETELE MEDICALE DR.GLUCK SRL</t>
  </si>
  <si>
    <t>AKH MEDICAL PROFESSIONAL KLINIC &amp; HOSPITAL SRL</t>
  </si>
  <si>
    <t>CABINET ORTOPEDIC EVV SRL</t>
  </si>
  <si>
    <t>SC OVERMED MEDICAL CENTER SRL</t>
  </si>
  <si>
    <t>SC MEDICUL CASEI SRL</t>
  </si>
  <si>
    <t>SC PROMED SYSTEM SRL-reziliat 22.01.2018</t>
  </si>
  <si>
    <t>SC CM DR.FURTUNA DAN SRL</t>
  </si>
  <si>
    <t>SC ROM MED 2000 SRL</t>
  </si>
  <si>
    <t>SC FRESENIUS NEPHROCARE ROMANIA SRL</t>
  </si>
  <si>
    <t>CMI DR.LAZAR-CONTES RODICA</t>
  </si>
  <si>
    <t xml:space="preserve">SC ANTIAGE SRL </t>
  </si>
  <si>
    <t xml:space="preserve">CMI DR.RADU VALERIA </t>
  </si>
  <si>
    <t>SC ENDOGASTROHEP SRL</t>
  </si>
  <si>
    <t>SC BRATU MED SRL</t>
  </si>
  <si>
    <t xml:space="preserve">SC MEDICLAB </t>
  </si>
  <si>
    <t>SC SIMNOVOMED SRL</t>
  </si>
  <si>
    <t>SC CLINICA ORTOKINETIC SRL</t>
  </si>
  <si>
    <t>SPITALUL CLINIC ,,FILANTROPIA’’</t>
  </si>
  <si>
    <t xml:space="preserve">SC PREMIER CLINIC SRL    </t>
  </si>
  <si>
    <t>SC CAROL MED CENTER SRL</t>
  </si>
  <si>
    <t>INVESTIGATII PARACLINICE</t>
  </si>
  <si>
    <t xml:space="preserve"> IANUARIE 2018 </t>
  </si>
  <si>
    <t xml:space="preserve"> FEBRUARIE 2018 </t>
  </si>
  <si>
    <t xml:space="preserve"> MARTIE 2018 </t>
  </si>
  <si>
    <t xml:space="preserve">LABORATOR </t>
  </si>
  <si>
    <t>ANATOMIE PATOLOGICA</t>
  </si>
  <si>
    <t xml:space="preserve">RADIOLOGIE </t>
  </si>
  <si>
    <t>P0002</t>
  </si>
  <si>
    <t>L+R</t>
  </si>
  <si>
    <t>P0006</t>
  </si>
  <si>
    <t>L+AP+R</t>
  </si>
  <si>
    <t>SC HIPOCRAT 2000 SRL</t>
  </si>
  <si>
    <t>P0007</t>
  </si>
  <si>
    <t>L</t>
  </si>
  <si>
    <t>SC IOROVI MEDICA IMPEX SRL</t>
  </si>
  <si>
    <t>P0013</t>
  </si>
  <si>
    <t>Institutul National de Geriatrie şi Gerontologie Ana Aslan</t>
  </si>
  <si>
    <t>P0018</t>
  </si>
  <si>
    <t>R</t>
  </si>
  <si>
    <t>CMI DR BALTOI SANDA</t>
  </si>
  <si>
    <t>P0027</t>
  </si>
  <si>
    <t>SC CENTRUL MEDICAL ROMAR SRL</t>
  </si>
  <si>
    <t>P0035</t>
  </si>
  <si>
    <t>S C SYNEVO ROMANIA S R L</t>
  </si>
  <si>
    <t>P0037</t>
  </si>
  <si>
    <t>SC MED LIFE SA</t>
  </si>
  <si>
    <t>P0044</t>
  </si>
  <si>
    <t>P0046</t>
  </si>
  <si>
    <t>L+AP</t>
  </si>
  <si>
    <t>P0059</t>
  </si>
  <si>
    <t>MEDINST SRL</t>
  </si>
  <si>
    <t>P0062</t>
  </si>
  <si>
    <t>AP</t>
  </si>
  <si>
    <t>INCD VICTOR BABEŞ</t>
  </si>
  <si>
    <t>P0065</t>
  </si>
  <si>
    <t>C.M.I.  DR. OLTEANU BOGDAN STEFAN</t>
  </si>
  <si>
    <t>P0067</t>
  </si>
  <si>
    <t>I.D.S. LABORATORIES SRL</t>
  </si>
  <si>
    <t>P0068</t>
  </si>
  <si>
    <t>S.C. KORONA MEDCOM S.R.L.</t>
  </si>
  <si>
    <t>P0072</t>
  </si>
  <si>
    <t>P0073</t>
  </si>
  <si>
    <t>SC CRESTINA MEDICALA MUNPOSAN '94 SRL</t>
  </si>
  <si>
    <t>P0074</t>
  </si>
  <si>
    <t>S. C. MEDICLIN  A &amp; M S.R.L.</t>
  </si>
  <si>
    <t>P0076</t>
  </si>
  <si>
    <t>S.C. BIO TERRA MED S.R.L.</t>
  </si>
  <si>
    <t>P0081</t>
  </si>
  <si>
    <t xml:space="preserve">L+AP </t>
  </si>
  <si>
    <t>P0082</t>
  </si>
  <si>
    <t>SC MEDCENTER SRL</t>
  </si>
  <si>
    <t>P0084</t>
  </si>
  <si>
    <t>C.M.I. DR. MOROIANU SILVIA</t>
  </si>
  <si>
    <t>P0085</t>
  </si>
  <si>
    <t>C.M.I.DR.VIZITEU SANDA</t>
  </si>
  <si>
    <t>P0086</t>
  </si>
  <si>
    <t>S.C. MEDICTEST S.R.L.</t>
  </si>
  <si>
    <t>P0089</t>
  </si>
  <si>
    <t>S.C. CLINICA ROMGERMED S.R.L.</t>
  </si>
  <si>
    <t>P0090</t>
  </si>
  <si>
    <t>S.C. ALCOS 99 S.R.L.</t>
  </si>
  <si>
    <t>P0092</t>
  </si>
  <si>
    <t>MOCANU IULIA</t>
  </si>
  <si>
    <t>P0094</t>
  </si>
  <si>
    <t>CENTRUL MEDICAL POLIMED SRL</t>
  </si>
  <si>
    <t>P0096</t>
  </si>
  <si>
    <t>SC DIAMED CENTER SRL</t>
  </si>
  <si>
    <t>P0098</t>
  </si>
  <si>
    <t>SP.COLTEA</t>
  </si>
  <si>
    <t>P0099</t>
  </si>
  <si>
    <t>SC LOTUS MEDICA 2002 SRL</t>
  </si>
  <si>
    <t>P0101</t>
  </si>
  <si>
    <t>S.C.M. PAJURA</t>
  </si>
  <si>
    <t>P0102</t>
  </si>
  <si>
    <t>SC CENTRUL MEDICAL SIMONA SRL</t>
  </si>
  <si>
    <t>P0107</t>
  </si>
  <si>
    <t>C.M.I. DR. STANESCU GEORGETA</t>
  </si>
  <si>
    <t>P0109</t>
  </si>
  <si>
    <t>S.C. FOCUS LAB PLUS S.R.L</t>
  </si>
  <si>
    <t>P0112</t>
  </si>
  <si>
    <t>SC CENTRUL MEDICAL MED AS 2003 SRL</t>
  </si>
  <si>
    <t>P0114</t>
  </si>
  <si>
    <t>AP+R</t>
  </si>
  <si>
    <t>SPITALUL CLINIC COLENTINA</t>
  </si>
  <si>
    <t>P0115</t>
  </si>
  <si>
    <t>P0116</t>
  </si>
  <si>
    <t>S.C. CENTRUL MEDICAL MEDICLAB S.R.L.</t>
  </si>
  <si>
    <t>P0117</t>
  </si>
  <si>
    <t>S.C. NICOLE CDTM S.R.L.</t>
  </si>
  <si>
    <t>P0118</t>
  </si>
  <si>
    <t>SC CENTRUL MEDICAL SF. ALEXANDRU SRL</t>
  </si>
  <si>
    <t>P0119</t>
  </si>
  <si>
    <t>C.M.I DR. CRAINIC MARIA</t>
  </si>
  <si>
    <t>P0121</t>
  </si>
  <si>
    <t>S.C. CLINICA LIL MED S.R.L.</t>
  </si>
  <si>
    <t>P0122</t>
  </si>
  <si>
    <t>P0123</t>
  </si>
  <si>
    <t>S.C. AUSTROMED CLINIC S.R.L.</t>
  </si>
  <si>
    <t>P0124</t>
  </si>
  <si>
    <t>CENTRUL MEDICAL MATEI BASARAB S.R.L.</t>
  </si>
  <si>
    <t>P0125</t>
  </si>
  <si>
    <t>S.C. VALCRI MEDICAL S.R.L.</t>
  </si>
  <si>
    <t>P0127</t>
  </si>
  <si>
    <t>SC CENTRUL MEDICAL UNIREA SRL</t>
  </si>
  <si>
    <t>P0129</t>
  </si>
  <si>
    <t>SC AFFIDEA ROMANIA SRL</t>
  </si>
  <si>
    <t>P0132</t>
  </si>
  <si>
    <t>SC CENTRUL MEDICAL DELFINULUI SRL</t>
  </si>
  <si>
    <t>P0136</t>
  </si>
  <si>
    <t>S.C. HUMANITAS MEDICAL S.R.L.</t>
  </si>
  <si>
    <t>P0138</t>
  </si>
  <si>
    <t>SC BINAFARM SRL</t>
  </si>
  <si>
    <t>P0139</t>
  </si>
  <si>
    <t>CLINICA LIFE- MED S.R.L.</t>
  </si>
  <si>
    <t>P0141</t>
  </si>
  <si>
    <t>C.M.I. DR. TARMUREAN CRISTINA</t>
  </si>
  <si>
    <t>P0143</t>
  </si>
  <si>
    <t>S.C. CRIS MEDICAL S.R.L.</t>
  </si>
  <si>
    <t>P0147</t>
  </si>
  <si>
    <t>C.M.I. DR. STOICA MARIANA</t>
  </si>
  <si>
    <t>P0151</t>
  </si>
  <si>
    <t>S.C. ADMEDICA INVEST S.R.L.</t>
  </si>
  <si>
    <t>P0153</t>
  </si>
  <si>
    <t>S.C. LABORATOARELE SYNLAB S.R.L.</t>
  </si>
  <si>
    <t>P0154</t>
  </si>
  <si>
    <t>SC CLINICA SANTE SRL</t>
  </si>
  <si>
    <t>P0155</t>
  </si>
  <si>
    <t>SC LABORETICA SRL</t>
  </si>
  <si>
    <t>P0161</t>
  </si>
  <si>
    <t>S.C. MED EXPERT S.R.L.</t>
  </si>
  <si>
    <t>P0162</t>
  </si>
  <si>
    <t>S.C. CENTRUL DE DIAGNOSTIC MEDIRA S.R.L.</t>
  </si>
  <si>
    <t>P0164</t>
  </si>
  <si>
    <t>S.C. BIOLUMIMEDICA S.R.L.</t>
  </si>
  <si>
    <t>P0166</t>
  </si>
  <si>
    <t>P0167</t>
  </si>
  <si>
    <t>P0171</t>
  </si>
  <si>
    <t>CENTRUL MEDICAL HUMANITAS S.R.L.</t>
  </si>
  <si>
    <t>P0173</t>
  </si>
  <si>
    <t>ISTRATESCU HORIA</t>
  </si>
  <si>
    <t>P0176</t>
  </si>
  <si>
    <t>SPITALUL CLINIC DE URGENTA PENTRU COPII "M.S.CURIE"</t>
  </si>
  <si>
    <t>P0178</t>
  </si>
  <si>
    <t>FUNDATIA RENASTEREA PENTRU EDUCATIE, SANATATE SI CULTURA</t>
  </si>
  <si>
    <t>P0180</t>
  </si>
  <si>
    <t>P0181</t>
  </si>
  <si>
    <t>TOTAL RADIOLOGY SRL</t>
  </si>
  <si>
    <t>P0182</t>
  </si>
  <si>
    <t>S.C. CENTRUL MEDICAL APOLO-LABORATOR S.R.L.</t>
  </si>
  <si>
    <t>P0186</t>
  </si>
  <si>
    <t>P0189</t>
  </si>
  <si>
    <t>CENTRUL MEDICAL PANDURI SRL</t>
  </si>
  <si>
    <t>P0191</t>
  </si>
  <si>
    <t>SC CENTRUL MEDICAL SĂNĂTATEA TA SRL</t>
  </si>
  <si>
    <t>P0194</t>
  </si>
  <si>
    <t>EUROSANITY SRL</t>
  </si>
  <si>
    <t>P0195</t>
  </si>
  <si>
    <t>SC CMDTA DR OVIDIU CHIRIAC</t>
  </si>
  <si>
    <t>P0204</t>
  </si>
  <si>
    <t>ODELGA OPERATOR SRL</t>
  </si>
  <si>
    <t>P0206</t>
  </si>
  <si>
    <t>MILENIUM DIAGNOSTIC</t>
  </si>
  <si>
    <t>P0207</t>
  </si>
  <si>
    <t>GHENCEA MEDICAL CENTER SRL</t>
  </si>
  <si>
    <t>P0208</t>
  </si>
  <si>
    <t>CENTRUL MEDICAL AIDE-SANTE SRL</t>
  </si>
  <si>
    <t>P0211</t>
  </si>
  <si>
    <t>S.C. LABORATOR PRIVAT IANCULUI SRL</t>
  </si>
  <si>
    <t>P0213</t>
  </si>
  <si>
    <t>P0217</t>
  </si>
  <si>
    <t>S.C. ROMAR DIAGNOSTIC CENTER S.R.L.</t>
  </si>
  <si>
    <t>P0218</t>
  </si>
  <si>
    <t>TINOS CLINIC SRL</t>
  </si>
  <si>
    <t>P0219</t>
  </si>
  <si>
    <t>DOMINA SANA S.R.L.</t>
  </si>
  <si>
    <t>P0225</t>
  </si>
  <si>
    <t>MEDICAL PRESTIGE SRL</t>
  </si>
  <si>
    <t>P0227</t>
  </si>
  <si>
    <t>SC CMI dr.IACOBESCU ANCA SRL</t>
  </si>
  <si>
    <t>P0229</t>
  </si>
  <si>
    <t>SC" TOTAL DIAGNOSTIC " SRL</t>
  </si>
  <si>
    <t>P0230</t>
  </si>
  <si>
    <t>P0231</t>
  </si>
  <si>
    <t>SC MEDICOVER SRL</t>
  </si>
  <si>
    <t>P0234</t>
  </si>
  <si>
    <t>P0236</t>
  </si>
  <si>
    <t>P0238</t>
  </si>
  <si>
    <t>SC NICOMED SRL</t>
  </si>
  <si>
    <t>P0241</t>
  </si>
  <si>
    <t>SC MEDSANA BUCHAREST MEDICAL CENTER SRL</t>
  </si>
  <si>
    <t>P0242</t>
  </si>
  <si>
    <t>SC MATE-FIN MEDICAL SRL</t>
  </si>
  <si>
    <t>P0244</t>
  </si>
  <si>
    <t>MUNOR CRIS MEDICA S.R.L.</t>
  </si>
  <si>
    <t>P0246</t>
  </si>
  <si>
    <t>SC MEDICALES SERVICII DE SANATATE PREMIUM SRL</t>
  </si>
  <si>
    <t>P0247</t>
  </si>
  <si>
    <t>SC PHOENIX IMAGISTIC CENTER SRL</t>
  </si>
  <si>
    <t>P0248</t>
  </si>
  <si>
    <t>SC MEDLIFE SA BUCURESTI - SUCURSALA BUCURESTI</t>
  </si>
  <si>
    <t>P0250</t>
  </si>
  <si>
    <t>SC EGO TEST LAB SRL</t>
  </si>
  <si>
    <t>P0251</t>
  </si>
  <si>
    <t>CLINICA MICOMI SRL</t>
  </si>
  <si>
    <t>P0252</t>
  </si>
  <si>
    <t>SC MEDIC ART LAB SRL</t>
  </si>
  <si>
    <t>P0253</t>
  </si>
  <si>
    <t>BIOCLINICA SRL</t>
  </si>
  <si>
    <t>P0254</t>
  </si>
  <si>
    <t>MEDICOVER HOSPITAL SRL</t>
  </si>
  <si>
    <t>P0256</t>
  </si>
  <si>
    <t>CM POLICLINICO DI MONZA SRL</t>
  </si>
  <si>
    <t>P0257</t>
  </si>
  <si>
    <t>EUREKA SRL</t>
  </si>
  <si>
    <t>P0258</t>
  </si>
  <si>
    <t>CDT PROVITA SRL</t>
  </si>
  <si>
    <t>P0259</t>
  </si>
  <si>
    <t>DELTA HEALTH CARE SRL</t>
  </si>
  <si>
    <t>P0260</t>
  </si>
  <si>
    <t>APT MEDICA SRL</t>
  </si>
  <si>
    <t>P0261</t>
  </si>
  <si>
    <t>FUNDATIA VICTOR BABES</t>
  </si>
  <si>
    <t>P0262</t>
  </si>
  <si>
    <t>HEALTH SERVICES COMPANY SRL</t>
  </si>
  <si>
    <t>P0263</t>
  </si>
  <si>
    <t>ST.LUKAS SRL</t>
  </si>
  <si>
    <t>P0264</t>
  </si>
  <si>
    <t>SC C.M.I. MARINESCU DANA SRL</t>
  </si>
  <si>
    <t>P0265</t>
  </si>
  <si>
    <t>SC TOTAL MEDICAL OZONE SRL</t>
  </si>
  <si>
    <t>P0267</t>
  </si>
  <si>
    <t>SC MEDICAL DAY SRL</t>
  </si>
  <si>
    <t>P0268</t>
  </si>
  <si>
    <t>Sp.Cl. N.MALAXA</t>
  </si>
  <si>
    <t>P0269</t>
  </si>
  <si>
    <t>ZOSTALAB SRL</t>
  </si>
  <si>
    <t>P0270</t>
  </si>
  <si>
    <t>SP.N.ROBANESCU</t>
  </si>
  <si>
    <t>P0271</t>
  </si>
  <si>
    <t>BIOTECH SRL</t>
  </si>
  <si>
    <t>P0272</t>
  </si>
  <si>
    <t>P0274</t>
  </si>
  <si>
    <t>P0275</t>
  </si>
  <si>
    <t>ONCO TEAM DIAGNOSTIC SRL</t>
  </si>
  <si>
    <t>P0276</t>
  </si>
  <si>
    <t>BAUMAN CONSTRUCT SRL</t>
  </si>
  <si>
    <t>P0277</t>
  </si>
  <si>
    <t>P0278</t>
  </si>
  <si>
    <t>SC CM MH SRL</t>
  </si>
  <si>
    <t>P0280</t>
  </si>
  <si>
    <t>SC BROTAC LABOR FARM SRL</t>
  </si>
  <si>
    <t>P0281</t>
  </si>
  <si>
    <t>SP.PANTELIMON</t>
  </si>
  <si>
    <t>P0282</t>
  </si>
  <si>
    <t>SP.CF 2</t>
  </si>
  <si>
    <t>P0283</t>
  </si>
  <si>
    <t>SC ACT MEDICA  SRL</t>
  </si>
  <si>
    <t>P0285</t>
  </si>
  <si>
    <t>SC PERSONAL GENETICS SRL</t>
  </si>
  <si>
    <t>P0286</t>
  </si>
  <si>
    <t>SC ELDA IMPEX SRL</t>
  </si>
  <si>
    <t>P0287</t>
  </si>
  <si>
    <t>SPITALUL CLINIC DE URGENTA SF.IOAN</t>
  </si>
  <si>
    <t>P0288</t>
  </si>
  <si>
    <t>SC BIOMED SCAN SRL</t>
  </si>
  <si>
    <t>P0289</t>
  </si>
  <si>
    <t>LABORATOR CUZA</t>
  </si>
  <si>
    <t>P0290</t>
  </si>
  <si>
    <t>SC BLUMED ESTET SRL</t>
  </si>
  <si>
    <t>P0291</t>
  </si>
  <si>
    <t>SC CM PROGRESUL SRL</t>
  </si>
  <si>
    <t>P0292</t>
  </si>
  <si>
    <t>SC ALSO MEDICAL SRL</t>
  </si>
  <si>
    <t>P0293</t>
  </si>
  <si>
    <t>SC LABORATOARELE RGM SRL</t>
  </si>
  <si>
    <t>P0294</t>
  </si>
  <si>
    <t>SC SYNERGY LABORATORIES SRL</t>
  </si>
  <si>
    <t>P0296</t>
  </si>
  <si>
    <t>INSTITUTUL NATIONAL PENTRU SANATATEA MAMEI SI COPILULUI "ALESSANDRESCU - RUSESCU"</t>
  </si>
  <si>
    <t>P0297</t>
  </si>
  <si>
    <t>INSTITUTUL DE ENDOCRINOLOGIE "DR. C. I. PARHON" BUCURESTI</t>
  </si>
  <si>
    <t>P0298</t>
  </si>
  <si>
    <t>SC IDS HISTRIA SRL</t>
  </si>
  <si>
    <t>P0300</t>
  </si>
  <si>
    <t>SC REN MED LABORATOR SRL</t>
  </si>
  <si>
    <t>P0301</t>
  </si>
  <si>
    <t>INSTITUTUL ONCOLOGIC "PROF. DR. AL. TRESTIOREANU" BUCURESTI</t>
  </si>
  <si>
    <t>TOTAL CONTRACTE PARACLINIC PRELUNGITE CU 29.12.2017</t>
  </si>
  <si>
    <t>ECOGRAFII-ACTE ADITIONALE LA CONTRACTELE DE CLINIC</t>
  </si>
  <si>
    <t>ECOGRAFII-ACTE ADITIONALE LA CONTRACTELE DE MEDICINA DE FAMILIE</t>
  </si>
  <si>
    <t>RADIOGRAFIE DENTARA</t>
  </si>
  <si>
    <t>TOTAL GENERAL</t>
  </si>
  <si>
    <t>FILA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</si>
</sst>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color rgb="FF000000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2" applyFont="1" applyFill="1"/>
    <xf numFmtId="0" fontId="2" fillId="0" borderId="0" xfId="2" applyFont="1" applyFill="1"/>
    <xf numFmtId="0" fontId="4" fillId="0" borderId="0" xfId="2" applyFont="1" applyFill="1"/>
    <xf numFmtId="0" fontId="4" fillId="0" borderId="1" xfId="2" applyFont="1" applyFill="1" applyBorder="1" applyAlignment="1">
      <alignment wrapText="1"/>
    </xf>
    <xf numFmtId="43" fontId="5" fillId="0" borderId="1" xfId="7" applyFont="1" applyFill="1" applyBorder="1"/>
    <xf numFmtId="43" fontId="5" fillId="0" borderId="1" xfId="7" applyFont="1" applyFill="1" applyBorder="1" applyAlignment="1">
      <alignment horizontal="center"/>
    </xf>
    <xf numFmtId="43" fontId="3" fillId="0" borderId="1" xfId="7" applyFont="1" applyFill="1" applyBorder="1"/>
    <xf numFmtId="0" fontId="3" fillId="0" borderId="0" xfId="8" applyFont="1" applyFill="1" applyBorder="1" applyAlignment="1">
      <alignment horizontal="left"/>
    </xf>
    <xf numFmtId="0" fontId="2" fillId="0" borderId="0" xfId="8" applyFill="1"/>
    <xf numFmtId="0" fontId="2" fillId="0" borderId="0" xfId="3" applyFill="1"/>
    <xf numFmtId="0" fontId="5" fillId="0" borderId="0" xfId="8" applyFont="1" applyFill="1"/>
    <xf numFmtId="0" fontId="4" fillId="0" borderId="0" xfId="3" applyFont="1" applyFill="1" applyBorder="1"/>
    <xf numFmtId="0" fontId="2" fillId="0" borderId="0" xfId="8" applyFill="1" applyBorder="1"/>
    <xf numFmtId="0" fontId="2" fillId="0" borderId="0" xfId="3" applyFill="1" applyBorder="1"/>
    <xf numFmtId="43" fontId="2" fillId="0" borderId="0" xfId="7" applyFont="1" applyFill="1" applyBorder="1"/>
    <xf numFmtId="0" fontId="2" fillId="0" borderId="0" xfId="3" applyFont="1" applyFill="1" applyBorder="1"/>
    <xf numFmtId="14" fontId="0" fillId="0" borderId="0" xfId="3" applyNumberFormat="1" applyFont="1" applyFill="1" applyBorder="1"/>
    <xf numFmtId="0" fontId="3" fillId="0" borderId="1" xfId="8" applyFont="1" applyFill="1" applyBorder="1" applyAlignment="1">
      <alignment wrapText="1"/>
    </xf>
    <xf numFmtId="0" fontId="3" fillId="0" borderId="1" xfId="3" applyFont="1" applyFill="1" applyBorder="1" applyAlignment="1">
      <alignment wrapText="1"/>
    </xf>
    <xf numFmtId="17" fontId="3" fillId="0" borderId="1" xfId="8" applyNumberFormat="1" applyFont="1" applyFill="1" applyBorder="1" applyAlignment="1">
      <alignment wrapText="1"/>
    </xf>
    <xf numFmtId="0" fontId="4" fillId="0" borderId="0" xfId="8" applyFont="1" applyFill="1" applyAlignment="1">
      <alignment wrapText="1"/>
    </xf>
    <xf numFmtId="0" fontId="5" fillId="0" borderId="1" xfId="8" applyFont="1" applyFill="1" applyBorder="1"/>
    <xf numFmtId="0" fontId="5" fillId="0" borderId="1" xfId="8" applyFont="1" applyFill="1" applyBorder="1" applyAlignment="1">
      <alignment horizontal="left"/>
    </xf>
    <xf numFmtId="0" fontId="5" fillId="0" borderId="1" xfId="8" applyFont="1" applyFill="1" applyBorder="1" applyAlignment="1">
      <alignment horizontal="left" wrapText="1"/>
    </xf>
    <xf numFmtId="43" fontId="2" fillId="0" borderId="0" xfId="8" applyNumberFormat="1" applyFont="1" applyFill="1"/>
    <xf numFmtId="0" fontId="2" fillId="0" borderId="0" xfId="8" applyFont="1" applyFill="1"/>
    <xf numFmtId="0" fontId="5" fillId="0" borderId="1" xfId="2" applyFont="1" applyFill="1" applyBorder="1" applyAlignment="1">
      <alignment wrapText="1"/>
    </xf>
    <xf numFmtId="0" fontId="5" fillId="2" borderId="1" xfId="8" applyFont="1" applyFill="1" applyBorder="1"/>
    <xf numFmtId="0" fontId="5" fillId="2" borderId="1" xfId="8" applyFont="1" applyFill="1" applyBorder="1" applyAlignment="1">
      <alignment horizontal="left"/>
    </xf>
    <xf numFmtId="0" fontId="5" fillId="2" borderId="1" xfId="8" applyFont="1" applyFill="1" applyBorder="1" applyAlignment="1">
      <alignment horizontal="left" wrapText="1"/>
    </xf>
    <xf numFmtId="43" fontId="5" fillId="2" borderId="1" xfId="7" applyFont="1" applyFill="1" applyBorder="1"/>
    <xf numFmtId="0" fontId="2" fillId="2" borderId="0" xfId="8" applyFont="1" applyFill="1"/>
    <xf numFmtId="0" fontId="5" fillId="0" borderId="1" xfId="9" applyFont="1" applyFill="1" applyBorder="1"/>
    <xf numFmtId="0" fontId="3" fillId="0" borderId="1" xfId="8" applyFont="1" applyFill="1" applyBorder="1"/>
    <xf numFmtId="0" fontId="3" fillId="0" borderId="1" xfId="3" applyFont="1" applyFill="1" applyBorder="1"/>
    <xf numFmtId="43" fontId="3" fillId="0" borderId="1" xfId="8" applyNumberFormat="1" applyFont="1" applyFill="1" applyBorder="1"/>
    <xf numFmtId="0" fontId="3" fillId="0" borderId="0" xfId="8" applyFont="1" applyFill="1"/>
    <xf numFmtId="39" fontId="2" fillId="0" borderId="0" xfId="8" applyNumberFormat="1" applyFill="1"/>
    <xf numFmtId="0" fontId="2" fillId="0" borderId="0" xfId="8" applyFont="1" applyFill="1" applyBorder="1"/>
    <xf numFmtId="0" fontId="3" fillId="0" borderId="0" xfId="3" applyFont="1" applyFill="1" applyBorder="1"/>
    <xf numFmtId="14" fontId="2" fillId="0" borderId="0" xfId="3" applyNumberFormat="1" applyFont="1" applyFill="1" applyBorder="1"/>
    <xf numFmtId="0" fontId="4" fillId="0" borderId="1" xfId="8" applyFont="1" applyFill="1" applyBorder="1" applyAlignment="1"/>
    <xf numFmtId="0" fontId="4" fillId="0" borderId="1" xfId="3" applyFont="1" applyFill="1" applyBorder="1" applyAlignment="1"/>
    <xf numFmtId="43" fontId="2" fillId="0" borderId="1" xfId="7" applyFont="1" applyFill="1" applyBorder="1"/>
    <xf numFmtId="43" fontId="2" fillId="0" borderId="1" xfId="7" applyFill="1" applyBorder="1"/>
    <xf numFmtId="0" fontId="0" fillId="0" borderId="0" xfId="3" applyFont="1" applyFill="1"/>
    <xf numFmtId="0" fontId="2" fillId="0" borderId="0" xfId="8" applyFill="1" applyAlignment="1">
      <alignment horizontal="right"/>
    </xf>
    <xf numFmtId="0" fontId="4" fillId="0" borderId="0" xfId="8" applyFont="1" applyFill="1"/>
    <xf numFmtId="0" fontId="4" fillId="0" borderId="0" xfId="8" applyFont="1" applyFill="1" applyAlignment="1">
      <alignment horizontal="right"/>
    </xf>
    <xf numFmtId="0" fontId="3" fillId="0" borderId="1" xfId="8" applyFont="1" applyFill="1" applyBorder="1" applyAlignment="1"/>
    <xf numFmtId="0" fontId="4" fillId="0" borderId="1" xfId="8" applyFont="1" applyFill="1" applyBorder="1" applyAlignment="1">
      <alignment wrapText="1"/>
    </xf>
    <xf numFmtId="0" fontId="2" fillId="0" borderId="1" xfId="8" applyFont="1" applyFill="1" applyBorder="1"/>
    <xf numFmtId="0" fontId="2" fillId="0" borderId="1" xfId="8" applyFont="1" applyFill="1" applyBorder="1" applyAlignment="1">
      <alignment horizontal="right"/>
    </xf>
    <xf numFmtId="0" fontId="2" fillId="0" borderId="1" xfId="8" applyFont="1" applyFill="1" applyBorder="1" applyAlignment="1">
      <alignment wrapText="1"/>
    </xf>
    <xf numFmtId="0" fontId="0" fillId="0" borderId="2" xfId="0" applyBorder="1"/>
    <xf numFmtId="0" fontId="7" fillId="0" borderId="1" xfId="8" applyFont="1" applyFill="1" applyBorder="1"/>
    <xf numFmtId="0" fontId="2" fillId="0" borderId="1" xfId="8" applyFill="1" applyBorder="1" applyAlignment="1">
      <alignment wrapText="1"/>
    </xf>
    <xf numFmtId="0" fontId="2" fillId="3" borderId="0" xfId="8" applyFont="1" applyFill="1"/>
    <xf numFmtId="0" fontId="2" fillId="2" borderId="1" xfId="8" applyFont="1" applyFill="1" applyBorder="1"/>
    <xf numFmtId="0" fontId="2" fillId="2" borderId="1" xfId="8" applyFont="1" applyFill="1" applyBorder="1" applyAlignment="1">
      <alignment horizontal="right"/>
    </xf>
    <xf numFmtId="0" fontId="2" fillId="2" borderId="1" xfId="8" applyFont="1" applyFill="1" applyBorder="1" applyAlignment="1">
      <alignment wrapText="1"/>
    </xf>
    <xf numFmtId="0" fontId="2" fillId="0" borderId="1" xfId="8" applyFill="1" applyBorder="1"/>
    <xf numFmtId="0" fontId="2" fillId="2" borderId="0" xfId="8" applyFill="1"/>
    <xf numFmtId="43" fontId="3" fillId="0" borderId="0" xfId="7" applyFont="1" applyFill="1"/>
    <xf numFmtId="0" fontId="2" fillId="0" borderId="1" xfId="9" applyFont="1" applyFill="1" applyBorder="1" applyAlignment="1">
      <alignment wrapText="1"/>
    </xf>
    <xf numFmtId="0" fontId="2" fillId="0" borderId="1" xfId="8" applyFill="1" applyBorder="1" applyAlignment="1">
      <alignment horizontal="right"/>
    </xf>
    <xf numFmtId="0" fontId="8" fillId="0" borderId="1" xfId="8" applyFont="1" applyFill="1" applyBorder="1"/>
    <xf numFmtId="0" fontId="3" fillId="0" borderId="1" xfId="8" applyFont="1" applyFill="1" applyBorder="1" applyAlignment="1">
      <alignment horizontal="right"/>
    </xf>
    <xf numFmtId="43" fontId="2" fillId="0" borderId="0" xfId="8" applyNumberFormat="1" applyFill="1"/>
    <xf numFmtId="0" fontId="9" fillId="0" borderId="0" xfId="2" applyFont="1" applyFill="1" applyBorder="1" applyAlignment="1"/>
    <xf numFmtId="0" fontId="2" fillId="0" borderId="0" xfId="4" applyFont="1" applyFill="1"/>
    <xf numFmtId="0" fontId="2" fillId="0" borderId="0" xfId="2" applyFont="1" applyFill="1" applyAlignment="1">
      <alignment horizontal="center"/>
    </xf>
    <xf numFmtId="0" fontId="3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horizontal="center" wrapText="1"/>
    </xf>
    <xf numFmtId="0" fontId="9" fillId="0" borderId="3" xfId="2" applyFont="1" applyFill="1" applyBorder="1" applyAlignment="1">
      <alignment horizontal="center" wrapText="1"/>
    </xf>
    <xf numFmtId="0" fontId="9" fillId="0" borderId="4" xfId="2" applyFont="1" applyFill="1" applyBorder="1" applyAlignment="1">
      <alignment horizontal="center" wrapText="1"/>
    </xf>
    <xf numFmtId="0" fontId="9" fillId="0" borderId="5" xfId="2" applyFont="1" applyFill="1" applyBorder="1" applyAlignment="1">
      <alignment horizontal="center" wrapText="1"/>
    </xf>
    <xf numFmtId="0" fontId="9" fillId="0" borderId="1" xfId="2" applyFont="1" applyFill="1" applyBorder="1" applyAlignment="1">
      <alignment horizontal="center" wrapText="1"/>
    </xf>
    <xf numFmtId="0" fontId="9" fillId="0" borderId="0" xfId="2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164" fontId="3" fillId="0" borderId="1" xfId="7" applyNumberFormat="1" applyFont="1" applyFill="1" applyBorder="1" applyAlignment="1"/>
    <xf numFmtId="43" fontId="5" fillId="0" borderId="1" xfId="7" applyFont="1" applyFill="1" applyBorder="1" applyAlignment="1">
      <alignment horizontal="center" wrapText="1"/>
    </xf>
    <xf numFmtId="43" fontId="5" fillId="0" borderId="1" xfId="7" applyFont="1" applyFill="1" applyBorder="1" applyAlignment="1">
      <alignment horizontal="left" wrapText="1"/>
    </xf>
    <xf numFmtId="43" fontId="5" fillId="0" borderId="1" xfId="2" applyNumberFormat="1" applyFont="1" applyFill="1" applyBorder="1"/>
    <xf numFmtId="43" fontId="2" fillId="0" borderId="0" xfId="2" applyNumberFormat="1" applyFont="1" applyFill="1"/>
    <xf numFmtId="43" fontId="5" fillId="0" borderId="1" xfId="7" applyFont="1" applyFill="1" applyBorder="1" applyAlignment="1">
      <alignment wrapText="1"/>
    </xf>
    <xf numFmtId="43" fontId="5" fillId="0" borderId="1" xfId="6" applyFont="1" applyFill="1" applyBorder="1" applyAlignment="1">
      <alignment horizontal="center" wrapText="1"/>
    </xf>
    <xf numFmtId="43" fontId="5" fillId="0" borderId="1" xfId="7" applyFont="1" applyFill="1" applyBorder="1" applyAlignment="1">
      <alignment horizontal="left"/>
    </xf>
    <xf numFmtId="0" fontId="6" fillId="0" borderId="1" xfId="9" applyFont="1" applyFill="1" applyBorder="1" applyAlignment="1">
      <alignment horizontal="center"/>
    </xf>
    <xf numFmtId="43" fontId="5" fillId="0" borderId="1" xfId="6" applyFont="1" applyFill="1" applyBorder="1" applyAlignment="1">
      <alignment horizontal="center"/>
    </xf>
    <xf numFmtId="0" fontId="5" fillId="0" borderId="1" xfId="9" applyFont="1" applyFill="1" applyBorder="1" applyAlignment="1">
      <alignment horizontal="center" wrapText="1"/>
    </xf>
    <xf numFmtId="0" fontId="5" fillId="0" borderId="1" xfId="10" applyFont="1" applyFill="1" applyBorder="1" applyAlignment="1">
      <alignment wrapText="1"/>
    </xf>
    <xf numFmtId="0" fontId="5" fillId="0" borderId="1" xfId="8" applyFont="1" applyFill="1" applyBorder="1" applyAlignment="1">
      <alignment wrapText="1"/>
    </xf>
    <xf numFmtId="43" fontId="3" fillId="0" borderId="1" xfId="7" applyFont="1" applyFill="1" applyBorder="1" applyAlignment="1">
      <alignment horizontal="center" wrapText="1"/>
    </xf>
    <xf numFmtId="43" fontId="3" fillId="0" borderId="1" xfId="7" applyFont="1" applyFill="1" applyBorder="1" applyAlignment="1">
      <alignment horizontal="center" wrapText="1"/>
    </xf>
    <xf numFmtId="43" fontId="3" fillId="0" borderId="1" xfId="7" applyFont="1" applyFill="1" applyBorder="1" applyAlignment="1">
      <alignment wrapText="1"/>
    </xf>
    <xf numFmtId="0" fontId="5" fillId="0" borderId="1" xfId="2" applyFont="1" applyFill="1" applyBorder="1"/>
    <xf numFmtId="43" fontId="3" fillId="0" borderId="1" xfId="2" applyNumberFormat="1" applyFont="1" applyFill="1" applyBorder="1"/>
    <xf numFmtId="43" fontId="5" fillId="0" borderId="0" xfId="1" applyFont="1" applyFill="1"/>
    <xf numFmtId="0" fontId="2" fillId="0" borderId="0" xfId="2" applyFont="1" applyFill="1" applyBorder="1"/>
    <xf numFmtId="0" fontId="2" fillId="0" borderId="0" xfId="2" applyFont="1" applyFill="1" applyBorder="1" applyAlignment="1">
      <alignment wrapText="1"/>
    </xf>
    <xf numFmtId="0" fontId="4" fillId="0" borderId="0" xfId="2" applyFont="1" applyFill="1" applyBorder="1" applyAlignment="1">
      <alignment wrapText="1"/>
    </xf>
    <xf numFmtId="43" fontId="2" fillId="0" borderId="0" xfId="2" applyNumberFormat="1" applyFont="1" applyFill="1" applyBorder="1" applyAlignment="1">
      <alignment wrapText="1"/>
    </xf>
    <xf numFmtId="43" fontId="2" fillId="0" borderId="1" xfId="2" applyNumberFormat="1" applyFont="1" applyFill="1" applyBorder="1" applyAlignment="1">
      <alignment wrapText="1"/>
    </xf>
    <xf numFmtId="43" fontId="2" fillId="0" borderId="1" xfId="2" applyNumberFormat="1" applyFont="1" applyFill="1" applyBorder="1"/>
    <xf numFmtId="43" fontId="2" fillId="0" borderId="0" xfId="2" applyNumberFormat="1" applyFont="1" applyFill="1" applyBorder="1"/>
  </cellXfs>
  <cellStyles count="96">
    <cellStyle name="Comma" xfId="1" builtinId="3"/>
    <cellStyle name="Comma 10" xfId="7"/>
    <cellStyle name="Comma 10 2" xfId="11"/>
    <cellStyle name="Comma 11" xfId="12"/>
    <cellStyle name="Comma 12" xfId="13"/>
    <cellStyle name="Comma 12 2" xfId="14"/>
    <cellStyle name="Comma 13" xfId="15"/>
    <cellStyle name="Comma 14" xfId="16"/>
    <cellStyle name="Comma 15" xfId="17"/>
    <cellStyle name="Comma 16" xfId="18"/>
    <cellStyle name="Comma 17" xfId="19"/>
    <cellStyle name="Comma 18" xfId="20"/>
    <cellStyle name="Comma 19" xfId="21"/>
    <cellStyle name="Comma 2" xfId="22"/>
    <cellStyle name="Comma 2 2" xfId="23"/>
    <cellStyle name="Comma 2 3" xfId="6"/>
    <cellStyle name="Comma 2 4" xfId="24"/>
    <cellStyle name="Comma 2 6" xfId="25"/>
    <cellStyle name="Comma 20" xfId="26"/>
    <cellStyle name="Comma 20 2" xfId="27"/>
    <cellStyle name="Comma 21" xfId="28"/>
    <cellStyle name="Comma 22" xfId="29"/>
    <cellStyle name="Comma 23" xfId="30"/>
    <cellStyle name="Comma 24" xfId="31"/>
    <cellStyle name="Comma 25" xfId="32"/>
    <cellStyle name="Comma 26" xfId="33"/>
    <cellStyle name="Comma 3" xfId="34"/>
    <cellStyle name="Comma 4" xfId="35"/>
    <cellStyle name="Comma 5" xfId="36"/>
    <cellStyle name="Comma 6" xfId="37"/>
    <cellStyle name="Comma 7" xfId="38"/>
    <cellStyle name="Comma 8" xfId="39"/>
    <cellStyle name="Comma 8 2" xfId="40"/>
    <cellStyle name="Comma 9" xfId="41"/>
    <cellStyle name="Normal" xfId="0" builtinId="0"/>
    <cellStyle name="Normal 10" xfId="8"/>
    <cellStyle name="Normal 10 2" xfId="42"/>
    <cellStyle name="Normal 11" xfId="43"/>
    <cellStyle name="Normal 11 2" xfId="44"/>
    <cellStyle name="Normal 11 3" xfId="45"/>
    <cellStyle name="Normal 12" xfId="46"/>
    <cellStyle name="Normal 13" xfId="47"/>
    <cellStyle name="Normal 13 2" xfId="48"/>
    <cellStyle name="Normal 14" xfId="49"/>
    <cellStyle name="Normal 15" xfId="50"/>
    <cellStyle name="Normal 16" xfId="51"/>
    <cellStyle name="Normal 17" xfId="52"/>
    <cellStyle name="Normal 18" xfId="53"/>
    <cellStyle name="Normal 19" xfId="54"/>
    <cellStyle name="Normal 2" xfId="55"/>
    <cellStyle name="Normal 2 2" xfId="56"/>
    <cellStyle name="Normal 2 2 2" xfId="57"/>
    <cellStyle name="Normal 2 2 3" xfId="2"/>
    <cellStyle name="Normal 2 2 4" xfId="58"/>
    <cellStyle name="Normal 2 3" xfId="59"/>
    <cellStyle name="Normal 20" xfId="60"/>
    <cellStyle name="Normal 21" xfId="61"/>
    <cellStyle name="Normal 22" xfId="62"/>
    <cellStyle name="Normal 3" xfId="10"/>
    <cellStyle name="Normal 3 2" xfId="63"/>
    <cellStyle name="Normal 4" xfId="64"/>
    <cellStyle name="Normal 4 2" xfId="4"/>
    <cellStyle name="Normal 5" xfId="5"/>
    <cellStyle name="Normal 6" xfId="65"/>
    <cellStyle name="Normal 6 2" xfId="66"/>
    <cellStyle name="Normal 7" xfId="67"/>
    <cellStyle name="Normal 8" xfId="68"/>
    <cellStyle name="Normal 8 2" xfId="69"/>
    <cellStyle name="Normal 8 3" xfId="70"/>
    <cellStyle name="Normal 9" xfId="71"/>
    <cellStyle name="Normal_PLAFON RAPORTAT TRIM.II,III 2004" xfId="3"/>
    <cellStyle name="Normal_PLAFON RAPORTAT TRIM.II,III 2004 2 2" xfId="9"/>
    <cellStyle name="Percent 10" xfId="72"/>
    <cellStyle name="Percent 11" xfId="73"/>
    <cellStyle name="Percent 12" xfId="74"/>
    <cellStyle name="Percent 12 2" xfId="75"/>
    <cellStyle name="Percent 13" xfId="76"/>
    <cellStyle name="Percent 14" xfId="77"/>
    <cellStyle name="Percent 15" xfId="78"/>
    <cellStyle name="Percent 16" xfId="79"/>
    <cellStyle name="Percent 17" xfId="80"/>
    <cellStyle name="Percent 18" xfId="81"/>
    <cellStyle name="Percent 18 2" xfId="82"/>
    <cellStyle name="Percent 19" xfId="83"/>
    <cellStyle name="Percent 2" xfId="84"/>
    <cellStyle name="Percent 20" xfId="85"/>
    <cellStyle name="Percent 21" xfId="86"/>
    <cellStyle name="Percent 22" xfId="87"/>
    <cellStyle name="Percent 23" xfId="88"/>
    <cellStyle name="Percent 3" xfId="89"/>
    <cellStyle name="Percent 4" xfId="90"/>
    <cellStyle name="Percent 5" xfId="91"/>
    <cellStyle name="Percent 6" xfId="92"/>
    <cellStyle name="Percent 7" xfId="93"/>
    <cellStyle name="Percent 8" xfId="94"/>
    <cellStyle name="Percent 9" xfId="9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SIERELE%20MELE/CEARCEAF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9.12.2017-alocare tr.I 2018"/>
      <sheetName val="29.12.17-alocare tr.i 2018-pe"/>
      <sheetName val="29.12.2017-SARCOM EWING-alocare"/>
      <sheetName val="29.12.17-ECO FAM+dent-tr.i 2018"/>
      <sheetName val="29.12.2017-ECO CLIN-alocare tr."/>
      <sheetName val="29.12.17-alocare-PARA tr.I 2018"/>
      <sheetName val="29.12.17-ECO CLIN-dimin pct dec"/>
      <sheetName val="29.12.17-PARA -dimin pct dec"/>
      <sheetName val="31.01.18-ECO CLIN-incetari"/>
      <sheetName val="31.01.18-redistrib"/>
      <sheetName val="31.01.18-ECO FAM+dent-redis"/>
      <sheetName val="31.01.18-ECO CLIN-redistrib"/>
      <sheetName val="31.01.18-PARA -redistrib"/>
      <sheetName val="31.01.18-ECO FAM+dent-dimin"/>
      <sheetName val="31.01.18-ECO CLIN-dimin punctaj"/>
      <sheetName val="31.01.18-PARA -dimin"/>
      <sheetName val="01.02.18-ECO CLIN-incetari"/>
      <sheetName val="01.02.18-ECO FAM+dent-incetare"/>
      <sheetName val="01-19.02.18-PARA -10%"/>
      <sheetName val="01-19.02.18-ECO CLIN-REDISTRIB"/>
      <sheetName val="19.02.2018-realocare neconsumat"/>
      <sheetName val="19.02.18-realocare necons"/>
      <sheetName val="19.02.2018-SARCOM EWING-reg ian"/>
      <sheetName val="19.02.18-ECO FAM+D-REG IAN 2018"/>
      <sheetName val="19.02.18-ECO CLIN-REG IAN 2018"/>
      <sheetName val="19.02.18-PARA -reg ian 2018"/>
      <sheetName val="20-28.02.18-ECO CLIN-10%"/>
      <sheetName val="20-28.02.18-PARA -10%"/>
      <sheetName val="28.02.18-ECO FAM+D-dimin pct fe"/>
      <sheetName val="28.02.18-ECO CLIN-DIM PCTAJE"/>
      <sheetName val="28.02.18-PARA -DIMIN PCTAJE"/>
      <sheetName val="19.03.18-realocare necons feb"/>
      <sheetName val="19.03.2018-realocare necons FEB"/>
      <sheetName val="19.03.18-ECO FAM+D-REG FEB 18"/>
      <sheetName val="19.03.18-ECO CLIN-reg feb 2018"/>
      <sheetName val="19.03.18-PARA -reg feb 2018"/>
    </sheetNames>
    <sheetDataSet>
      <sheetData sheetId="0"/>
      <sheetData sheetId="1"/>
      <sheetData sheetId="2"/>
      <sheetData sheetId="3">
        <row r="55">
          <cell r="G55">
            <v>67105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93">
          <cell r="E93">
            <v>534250.85</v>
          </cell>
          <cell r="F93">
            <v>511409.75</v>
          </cell>
          <cell r="G93">
            <v>511942.86999999982</v>
          </cell>
        </row>
      </sheetData>
      <sheetData sheetId="20"/>
      <sheetData sheetId="21"/>
      <sheetData sheetId="22"/>
      <sheetData sheetId="23">
        <row r="44">
          <cell r="E44">
            <v>50970</v>
          </cell>
        </row>
        <row r="55">
          <cell r="E55">
            <v>26010</v>
          </cell>
        </row>
      </sheetData>
      <sheetData sheetId="24">
        <row r="93">
          <cell r="E93">
            <v>468890</v>
          </cell>
        </row>
      </sheetData>
      <sheetData sheetId="25"/>
      <sheetData sheetId="26"/>
      <sheetData sheetId="27"/>
      <sheetData sheetId="28"/>
      <sheetData sheetId="29"/>
      <sheetData sheetId="30">
        <row r="161">
          <cell r="T161">
            <v>997993.08479996771</v>
          </cell>
        </row>
      </sheetData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G61"/>
  <sheetViews>
    <sheetView zoomScaleNormal="100" workbookViewId="0">
      <pane ySplit="8" topLeftCell="A30" activePane="bottomLeft" state="frozen"/>
      <selection activeCell="H9" sqref="H9"/>
      <selection pane="bottomLeft" activeCell="H1" sqref="H1:H1048576"/>
    </sheetView>
  </sheetViews>
  <sheetFormatPr defaultRowHeight="12.75"/>
  <cols>
    <col min="1" max="1" width="9.140625" style="9"/>
    <col min="2" max="2" width="9.85546875" style="10" customWidth="1"/>
    <col min="3" max="3" width="36.28515625" style="10" customWidth="1"/>
    <col min="4" max="4" width="20.28515625" style="9" customWidth="1"/>
    <col min="5" max="5" width="13" style="9" bestFit="1" customWidth="1"/>
    <col min="6" max="6" width="18.5703125" style="9" customWidth="1"/>
    <col min="7" max="7" width="14.28515625" style="9" bestFit="1" customWidth="1"/>
    <col min="8" max="16384" width="9.140625" style="9"/>
  </cols>
  <sheetData>
    <row r="2" spans="1:7" ht="15.75">
      <c r="A2" s="8" t="s">
        <v>17</v>
      </c>
      <c r="B2" s="9"/>
    </row>
    <row r="3" spans="1:7" ht="15">
      <c r="B3" s="9"/>
      <c r="C3" s="11" t="s">
        <v>18</v>
      </c>
    </row>
    <row r="4" spans="1:7">
      <c r="B4" s="9"/>
      <c r="C4" s="12" t="s">
        <v>19</v>
      </c>
    </row>
    <row r="5" spans="1:7">
      <c r="A5" s="13"/>
      <c r="B5" s="14"/>
      <c r="C5" s="15"/>
    </row>
    <row r="6" spans="1:7">
      <c r="A6" s="13"/>
      <c r="B6" s="14"/>
      <c r="C6" s="16"/>
    </row>
    <row r="7" spans="1:7" ht="15">
      <c r="A7" s="13"/>
      <c r="B7" s="12"/>
      <c r="C7" s="17"/>
    </row>
    <row r="8" spans="1:7" s="21" customFormat="1" ht="39">
      <c r="A8" s="18" t="s">
        <v>7</v>
      </c>
      <c r="B8" s="19" t="s">
        <v>20</v>
      </c>
      <c r="C8" s="19" t="s">
        <v>21</v>
      </c>
      <c r="D8" s="20" t="s">
        <v>22</v>
      </c>
      <c r="E8" s="18" t="s">
        <v>23</v>
      </c>
      <c r="F8" s="20" t="s">
        <v>24</v>
      </c>
      <c r="G8" s="18" t="s">
        <v>25</v>
      </c>
    </row>
    <row r="9" spans="1:7" s="26" customFormat="1" ht="15">
      <c r="A9" s="22">
        <v>1</v>
      </c>
      <c r="B9" s="23" t="s">
        <v>26</v>
      </c>
      <c r="C9" s="24" t="s">
        <v>27</v>
      </c>
      <c r="D9" s="5">
        <f>SUM(E9:G9)</f>
        <v>7613.65</v>
      </c>
      <c r="E9" s="5">
        <v>2520</v>
      </c>
      <c r="F9" s="5">
        <v>2520</v>
      </c>
      <c r="G9" s="5">
        <v>2573.6499999999996</v>
      </c>
    </row>
    <row r="10" spans="1:7" s="26" customFormat="1" ht="15">
      <c r="A10" s="22">
        <v>2</v>
      </c>
      <c r="B10" s="23" t="s">
        <v>28</v>
      </c>
      <c r="C10" s="24" t="s">
        <v>29</v>
      </c>
      <c r="D10" s="5">
        <f t="shared" ref="D10:D43" si="0">SUM(E10:G10)</f>
        <v>7009.05</v>
      </c>
      <c r="E10" s="5">
        <v>1910</v>
      </c>
      <c r="F10" s="5">
        <v>3190</v>
      </c>
      <c r="G10" s="5">
        <v>1909.0500000000002</v>
      </c>
    </row>
    <row r="11" spans="1:7" s="26" customFormat="1" ht="15">
      <c r="A11" s="22">
        <v>3</v>
      </c>
      <c r="B11" s="23" t="s">
        <v>30</v>
      </c>
      <c r="C11" s="24" t="s">
        <v>31</v>
      </c>
      <c r="D11" s="5">
        <f t="shared" si="0"/>
        <v>2670.94</v>
      </c>
      <c r="E11" s="5">
        <v>480</v>
      </c>
      <c r="F11" s="5">
        <v>960</v>
      </c>
      <c r="G11" s="5">
        <v>1230.94</v>
      </c>
    </row>
    <row r="12" spans="1:7" s="26" customFormat="1" ht="15">
      <c r="A12" s="22">
        <v>4</v>
      </c>
      <c r="B12" s="23" t="s">
        <v>32</v>
      </c>
      <c r="C12" s="24" t="s">
        <v>33</v>
      </c>
      <c r="D12" s="5">
        <f t="shared" si="0"/>
        <v>3614.1</v>
      </c>
      <c r="E12" s="5">
        <v>1200</v>
      </c>
      <c r="F12" s="5">
        <v>1200</v>
      </c>
      <c r="G12" s="5">
        <v>1214.0999999999999</v>
      </c>
    </row>
    <row r="13" spans="1:7" s="26" customFormat="1" ht="15">
      <c r="A13" s="22">
        <v>5</v>
      </c>
      <c r="B13" s="23" t="s">
        <v>34</v>
      </c>
      <c r="C13" s="24" t="s">
        <v>35</v>
      </c>
      <c r="D13" s="5">
        <f t="shared" si="0"/>
        <v>4788.55</v>
      </c>
      <c r="E13" s="5">
        <v>1380</v>
      </c>
      <c r="F13" s="5">
        <v>1440</v>
      </c>
      <c r="G13" s="5">
        <v>1968.5500000000002</v>
      </c>
    </row>
    <row r="14" spans="1:7" s="26" customFormat="1" ht="15">
      <c r="A14" s="22">
        <v>6</v>
      </c>
      <c r="B14" s="23" t="s">
        <v>36</v>
      </c>
      <c r="C14" s="24" t="s">
        <v>37</v>
      </c>
      <c r="D14" s="5">
        <f t="shared" si="0"/>
        <v>6864.3899999999994</v>
      </c>
      <c r="E14" s="5">
        <v>1260</v>
      </c>
      <c r="F14" s="5">
        <v>1920</v>
      </c>
      <c r="G14" s="5">
        <v>3684.3899999999994</v>
      </c>
    </row>
    <row r="15" spans="1:7" s="26" customFormat="1" ht="15">
      <c r="A15" s="22">
        <v>7</v>
      </c>
      <c r="B15" s="23" t="s">
        <v>38</v>
      </c>
      <c r="C15" s="24" t="s">
        <v>39</v>
      </c>
      <c r="D15" s="5">
        <f t="shared" si="0"/>
        <v>5314.61</v>
      </c>
      <c r="E15" s="5">
        <v>1740</v>
      </c>
      <c r="F15" s="5">
        <v>1740</v>
      </c>
      <c r="G15" s="5">
        <v>1834.6099999999997</v>
      </c>
    </row>
    <row r="16" spans="1:7" s="26" customFormat="1" ht="15">
      <c r="A16" s="22">
        <v>8</v>
      </c>
      <c r="B16" s="23" t="s">
        <v>40</v>
      </c>
      <c r="C16" s="24" t="s">
        <v>41</v>
      </c>
      <c r="D16" s="5">
        <f t="shared" si="0"/>
        <v>7361.77</v>
      </c>
      <c r="E16" s="5">
        <v>2250</v>
      </c>
      <c r="F16" s="5">
        <v>2160</v>
      </c>
      <c r="G16" s="5">
        <v>2951.7700000000004</v>
      </c>
    </row>
    <row r="17" spans="1:7" s="26" customFormat="1" ht="15">
      <c r="A17" s="22">
        <v>9</v>
      </c>
      <c r="B17" s="24" t="s">
        <v>42</v>
      </c>
      <c r="C17" s="24" t="s">
        <v>43</v>
      </c>
      <c r="D17" s="5">
        <f t="shared" si="0"/>
        <v>331.23</v>
      </c>
      <c r="E17" s="5">
        <v>70</v>
      </c>
      <c r="F17" s="5"/>
      <c r="G17" s="5">
        <v>261.23</v>
      </c>
    </row>
    <row r="18" spans="1:7" s="26" customFormat="1" ht="15">
      <c r="A18" s="22">
        <v>10</v>
      </c>
      <c r="B18" s="24" t="s">
        <v>44</v>
      </c>
      <c r="C18" s="24" t="s">
        <v>45</v>
      </c>
      <c r="D18" s="5">
        <f t="shared" si="0"/>
        <v>14729.74</v>
      </c>
      <c r="E18" s="5">
        <v>2000</v>
      </c>
      <c r="F18" s="5">
        <v>2010</v>
      </c>
      <c r="G18" s="5">
        <v>10719.74</v>
      </c>
    </row>
    <row r="19" spans="1:7" s="26" customFormat="1" ht="15">
      <c r="A19" s="22">
        <v>11</v>
      </c>
      <c r="B19" s="24" t="s">
        <v>46</v>
      </c>
      <c r="C19" s="27" t="s">
        <v>47</v>
      </c>
      <c r="D19" s="5">
        <f t="shared" si="0"/>
        <v>5410.79</v>
      </c>
      <c r="E19" s="5">
        <v>1800</v>
      </c>
      <c r="F19" s="5">
        <v>1800</v>
      </c>
      <c r="G19" s="5">
        <v>1810.79</v>
      </c>
    </row>
    <row r="20" spans="1:7" s="26" customFormat="1" ht="30">
      <c r="A20" s="22">
        <v>12</v>
      </c>
      <c r="B20" s="23" t="s">
        <v>48</v>
      </c>
      <c r="C20" s="24" t="s">
        <v>49</v>
      </c>
      <c r="D20" s="5">
        <f t="shared" si="0"/>
        <v>9956.32</v>
      </c>
      <c r="E20" s="5">
        <v>2910</v>
      </c>
      <c r="F20" s="5">
        <v>4130</v>
      </c>
      <c r="G20" s="5">
        <v>2916.3199999999997</v>
      </c>
    </row>
    <row r="21" spans="1:7" s="26" customFormat="1" ht="15">
      <c r="A21" s="22">
        <v>13</v>
      </c>
      <c r="B21" s="23" t="s">
        <v>50</v>
      </c>
      <c r="C21" s="24" t="s">
        <v>51</v>
      </c>
      <c r="D21" s="5">
        <f t="shared" si="0"/>
        <v>5203.45</v>
      </c>
      <c r="E21" s="5">
        <v>1960</v>
      </c>
      <c r="F21" s="5">
        <v>1280</v>
      </c>
      <c r="G21" s="5">
        <v>1963.4499999999998</v>
      </c>
    </row>
    <row r="22" spans="1:7" s="26" customFormat="1" ht="15">
      <c r="A22" s="22">
        <v>14</v>
      </c>
      <c r="B22" s="23" t="s">
        <v>52</v>
      </c>
      <c r="C22" s="24" t="s">
        <v>53</v>
      </c>
      <c r="D22" s="5">
        <f t="shared" si="0"/>
        <v>12610.099999999999</v>
      </c>
      <c r="E22" s="5">
        <v>3110</v>
      </c>
      <c r="F22" s="5">
        <v>2730</v>
      </c>
      <c r="G22" s="5">
        <v>6770.0999999999985</v>
      </c>
    </row>
    <row r="23" spans="1:7" s="26" customFormat="1" ht="15">
      <c r="A23" s="22">
        <v>15</v>
      </c>
      <c r="B23" s="23" t="s">
        <v>54</v>
      </c>
      <c r="C23" s="24" t="s">
        <v>55</v>
      </c>
      <c r="D23" s="5">
        <f t="shared" si="0"/>
        <v>5009.9399999999996</v>
      </c>
      <c r="E23" s="5">
        <v>1620</v>
      </c>
      <c r="F23" s="5">
        <v>1140</v>
      </c>
      <c r="G23" s="5">
        <v>2249.9399999999996</v>
      </c>
    </row>
    <row r="24" spans="1:7" s="26" customFormat="1" ht="30">
      <c r="A24" s="22">
        <v>16</v>
      </c>
      <c r="B24" s="23" t="s">
        <v>56</v>
      </c>
      <c r="C24" s="24" t="s">
        <v>57</v>
      </c>
      <c r="D24" s="5">
        <f t="shared" si="0"/>
        <v>7829.7999999999993</v>
      </c>
      <c r="E24" s="5">
        <v>2040</v>
      </c>
      <c r="F24" s="5">
        <v>2280</v>
      </c>
      <c r="G24" s="5">
        <v>3509.7999999999993</v>
      </c>
    </row>
    <row r="25" spans="1:7" s="26" customFormat="1" ht="30">
      <c r="A25" s="22">
        <v>17</v>
      </c>
      <c r="B25" s="23" t="s">
        <v>58</v>
      </c>
      <c r="C25" s="24" t="s">
        <v>59</v>
      </c>
      <c r="D25" s="5">
        <f t="shared" si="0"/>
        <v>17279.830000000002</v>
      </c>
      <c r="E25" s="5">
        <v>2280</v>
      </c>
      <c r="F25" s="5">
        <v>2400</v>
      </c>
      <c r="G25" s="5">
        <v>12599.830000000002</v>
      </c>
    </row>
    <row r="26" spans="1:7" s="26" customFormat="1" ht="15">
      <c r="A26" s="22">
        <v>18</v>
      </c>
      <c r="B26" s="23" t="s">
        <v>60</v>
      </c>
      <c r="C26" s="24" t="s">
        <v>61</v>
      </c>
      <c r="D26" s="5">
        <f t="shared" si="0"/>
        <v>6896.67</v>
      </c>
      <c r="E26" s="5">
        <v>2220</v>
      </c>
      <c r="F26" s="5">
        <v>2220</v>
      </c>
      <c r="G26" s="5">
        <v>2456.67</v>
      </c>
    </row>
    <row r="27" spans="1:7" s="26" customFormat="1" ht="30">
      <c r="A27" s="22">
        <v>19</v>
      </c>
      <c r="B27" s="23" t="s">
        <v>62</v>
      </c>
      <c r="C27" s="24" t="s">
        <v>63</v>
      </c>
      <c r="D27" s="5">
        <f t="shared" si="0"/>
        <v>8290.6</v>
      </c>
      <c r="E27" s="5">
        <v>2770</v>
      </c>
      <c r="F27" s="5">
        <v>2740</v>
      </c>
      <c r="G27" s="5">
        <v>2780.6000000000004</v>
      </c>
    </row>
    <row r="28" spans="1:7" s="26" customFormat="1" ht="15">
      <c r="A28" s="22">
        <v>20</v>
      </c>
      <c r="B28" s="23" t="s">
        <v>64</v>
      </c>
      <c r="C28" s="24" t="s">
        <v>65</v>
      </c>
      <c r="D28" s="5">
        <f t="shared" si="0"/>
        <v>6885</v>
      </c>
      <c r="E28" s="5">
        <v>1720</v>
      </c>
      <c r="F28" s="5">
        <v>2510</v>
      </c>
      <c r="G28" s="5">
        <v>2655</v>
      </c>
    </row>
    <row r="29" spans="1:7" s="26" customFormat="1" ht="30">
      <c r="A29" s="22">
        <v>21</v>
      </c>
      <c r="B29" s="23" t="s">
        <v>66</v>
      </c>
      <c r="C29" s="24" t="s">
        <v>67</v>
      </c>
      <c r="D29" s="5">
        <f t="shared" si="0"/>
        <v>4344.92</v>
      </c>
      <c r="E29" s="5">
        <v>1440</v>
      </c>
      <c r="F29" s="5">
        <v>1440</v>
      </c>
      <c r="G29" s="5">
        <v>1464.92</v>
      </c>
    </row>
    <row r="30" spans="1:7" s="26" customFormat="1" ht="15">
      <c r="A30" s="22">
        <v>22</v>
      </c>
      <c r="B30" s="23" t="s">
        <v>68</v>
      </c>
      <c r="C30" s="27" t="s">
        <v>69</v>
      </c>
      <c r="D30" s="5">
        <f t="shared" si="0"/>
        <v>273.09000000000003</v>
      </c>
      <c r="E30" s="5">
        <v>80</v>
      </c>
      <c r="F30" s="5">
        <v>90</v>
      </c>
      <c r="G30" s="5">
        <v>103.09</v>
      </c>
    </row>
    <row r="31" spans="1:7" s="26" customFormat="1" ht="30">
      <c r="A31" s="22">
        <v>23</v>
      </c>
      <c r="B31" s="23" t="s">
        <v>70</v>
      </c>
      <c r="C31" s="24" t="s">
        <v>71</v>
      </c>
      <c r="D31" s="5">
        <f t="shared" si="0"/>
        <v>1209.81</v>
      </c>
      <c r="E31" s="5">
        <v>50</v>
      </c>
      <c r="F31" s="5"/>
      <c r="G31" s="5">
        <v>1159.81</v>
      </c>
    </row>
    <row r="32" spans="1:7" s="26" customFormat="1" ht="30">
      <c r="A32" s="22">
        <v>24</v>
      </c>
      <c r="B32" s="23" t="s">
        <v>72</v>
      </c>
      <c r="C32" s="27" t="s">
        <v>73</v>
      </c>
      <c r="D32" s="5">
        <f t="shared" si="0"/>
        <v>4428.55</v>
      </c>
      <c r="E32" s="5">
        <v>1260</v>
      </c>
      <c r="F32" s="5">
        <v>1200</v>
      </c>
      <c r="G32" s="5">
        <v>1968.5500000000002</v>
      </c>
    </row>
    <row r="33" spans="1:7" s="26" customFormat="1" ht="15">
      <c r="A33" s="22">
        <v>25</v>
      </c>
      <c r="B33" s="23" t="s">
        <v>74</v>
      </c>
      <c r="C33" s="24" t="s">
        <v>75</v>
      </c>
      <c r="D33" s="5">
        <f t="shared" si="0"/>
        <v>6801.41</v>
      </c>
      <c r="E33" s="5">
        <v>2220</v>
      </c>
      <c r="F33" s="5">
        <v>2340</v>
      </c>
      <c r="G33" s="5">
        <v>2241.41</v>
      </c>
    </row>
    <row r="34" spans="1:7" s="26" customFormat="1" ht="15">
      <c r="A34" s="22">
        <v>26</v>
      </c>
      <c r="B34" s="23" t="s">
        <v>76</v>
      </c>
      <c r="C34" s="24" t="s">
        <v>77</v>
      </c>
      <c r="D34" s="5">
        <f t="shared" si="0"/>
        <v>2054.25</v>
      </c>
      <c r="E34" s="5">
        <v>210</v>
      </c>
      <c r="F34" s="5">
        <v>370</v>
      </c>
      <c r="G34" s="5">
        <v>1474.25</v>
      </c>
    </row>
    <row r="35" spans="1:7" s="32" customFormat="1" ht="30">
      <c r="A35" s="28">
        <v>27</v>
      </c>
      <c r="B35" s="29" t="s">
        <v>78</v>
      </c>
      <c r="C35" s="30" t="s">
        <v>79</v>
      </c>
      <c r="D35" s="31">
        <f t="shared" si="0"/>
        <v>0</v>
      </c>
      <c r="E35" s="31"/>
      <c r="F35" s="31"/>
      <c r="G35" s="31">
        <v>0</v>
      </c>
    </row>
    <row r="36" spans="1:7" s="26" customFormat="1" ht="30">
      <c r="A36" s="22">
        <v>28</v>
      </c>
      <c r="B36" s="23" t="s">
        <v>80</v>
      </c>
      <c r="C36" s="27" t="s">
        <v>81</v>
      </c>
      <c r="D36" s="5">
        <f t="shared" si="0"/>
        <v>3521.79</v>
      </c>
      <c r="E36" s="5">
        <v>1120</v>
      </c>
      <c r="F36" s="5">
        <v>1120</v>
      </c>
      <c r="G36" s="5">
        <v>1281.79</v>
      </c>
    </row>
    <row r="37" spans="1:7" s="26" customFormat="1" ht="30">
      <c r="A37" s="22">
        <v>29</v>
      </c>
      <c r="B37" s="23" t="s">
        <v>82</v>
      </c>
      <c r="C37" s="24" t="s">
        <v>83</v>
      </c>
      <c r="D37" s="5">
        <f t="shared" si="0"/>
        <v>373.83</v>
      </c>
      <c r="E37" s="5">
        <v>120</v>
      </c>
      <c r="F37" s="5">
        <v>120</v>
      </c>
      <c r="G37" s="5">
        <v>133.82999999999998</v>
      </c>
    </row>
    <row r="38" spans="1:7" s="32" customFormat="1" ht="30">
      <c r="A38" s="28">
        <v>30</v>
      </c>
      <c r="B38" s="29" t="s">
        <v>84</v>
      </c>
      <c r="C38" s="30" t="s">
        <v>85</v>
      </c>
      <c r="D38" s="31">
        <f t="shared" si="0"/>
        <v>0</v>
      </c>
      <c r="E38" s="31"/>
      <c r="F38" s="31"/>
      <c r="G38" s="31">
        <v>0</v>
      </c>
    </row>
    <row r="39" spans="1:7" s="26" customFormat="1" ht="30">
      <c r="A39" s="22">
        <v>31</v>
      </c>
      <c r="B39" s="23" t="s">
        <v>86</v>
      </c>
      <c r="C39" s="24" t="s">
        <v>87</v>
      </c>
      <c r="D39" s="5">
        <f t="shared" si="0"/>
        <v>10091.4</v>
      </c>
      <c r="E39" s="5">
        <v>1260</v>
      </c>
      <c r="F39" s="5">
        <v>1560</v>
      </c>
      <c r="G39" s="5">
        <v>7271.4</v>
      </c>
    </row>
    <row r="40" spans="1:7" s="26" customFormat="1" ht="15">
      <c r="A40" s="22">
        <v>32</v>
      </c>
      <c r="B40" s="23" t="s">
        <v>88</v>
      </c>
      <c r="C40" s="33" t="s">
        <v>89</v>
      </c>
      <c r="D40" s="5">
        <f t="shared" si="0"/>
        <v>6411.06</v>
      </c>
      <c r="E40" s="5">
        <v>2060</v>
      </c>
      <c r="F40" s="5">
        <v>2140</v>
      </c>
      <c r="G40" s="5">
        <v>2211.0600000000004</v>
      </c>
    </row>
    <row r="41" spans="1:7" s="26" customFormat="1" ht="15">
      <c r="A41" s="22">
        <v>33</v>
      </c>
      <c r="B41" s="23" t="s">
        <v>90</v>
      </c>
      <c r="C41" s="24" t="s">
        <v>91</v>
      </c>
      <c r="D41" s="5">
        <f t="shared" si="0"/>
        <v>4137.7700000000004</v>
      </c>
      <c r="E41" s="5">
        <v>1430</v>
      </c>
      <c r="F41" s="5">
        <v>1270</v>
      </c>
      <c r="G41" s="5">
        <v>1437.7700000000004</v>
      </c>
    </row>
    <row r="42" spans="1:7" s="26" customFormat="1" ht="15">
      <c r="A42" s="22">
        <v>34</v>
      </c>
      <c r="B42" s="23" t="s">
        <v>92</v>
      </c>
      <c r="C42" s="24" t="s">
        <v>93</v>
      </c>
      <c r="D42" s="5">
        <f t="shared" si="0"/>
        <v>8469.32</v>
      </c>
      <c r="E42" s="5">
        <v>2300</v>
      </c>
      <c r="F42" s="5">
        <v>3860</v>
      </c>
      <c r="G42" s="5">
        <v>2309.3199999999997</v>
      </c>
    </row>
    <row r="43" spans="1:7" ht="15">
      <c r="A43" s="22">
        <v>35</v>
      </c>
      <c r="B43" s="23" t="s">
        <v>94</v>
      </c>
      <c r="C43" s="24" t="s">
        <v>95</v>
      </c>
      <c r="D43" s="5">
        <f t="shared" si="0"/>
        <v>556.53</v>
      </c>
      <c r="E43" s="5">
        <v>180</v>
      </c>
      <c r="F43" s="5">
        <v>180</v>
      </c>
      <c r="G43" s="5">
        <v>196.52999999999997</v>
      </c>
    </row>
    <row r="44" spans="1:7" s="37" customFormat="1" ht="15.75">
      <c r="A44" s="34"/>
      <c r="B44" s="35"/>
      <c r="C44" s="35" t="s">
        <v>6</v>
      </c>
      <c r="D44" s="36">
        <f>SUM(D9:D43)</f>
        <v>198344.25999999995</v>
      </c>
      <c r="E44" s="36">
        <f t="shared" ref="E44:G44" si="1">SUM(E9:E43)</f>
        <v>50970</v>
      </c>
      <c r="F44" s="36">
        <f t="shared" si="1"/>
        <v>56060</v>
      </c>
      <c r="G44" s="36">
        <f t="shared" si="1"/>
        <v>91314.25999999998</v>
      </c>
    </row>
    <row r="45" spans="1:7">
      <c r="C45" s="9"/>
    </row>
    <row r="46" spans="1:7">
      <c r="C46" s="9"/>
    </row>
    <row r="47" spans="1:7">
      <c r="C47" s="9"/>
      <c r="D47" s="38"/>
    </row>
    <row r="48" spans="1:7">
      <c r="C48" s="9"/>
      <c r="D48" s="38"/>
    </row>
    <row r="49" spans="1:7" ht="15.75">
      <c r="A49" s="8" t="s">
        <v>96</v>
      </c>
    </row>
    <row r="50" spans="1:7" ht="15">
      <c r="C50" s="11" t="s">
        <v>97</v>
      </c>
    </row>
    <row r="51" spans="1:7" s="39" customFormat="1" ht="15">
      <c r="B51" s="16"/>
      <c r="C51" s="11"/>
    </row>
    <row r="52" spans="1:7" s="39" customFormat="1" ht="15.75">
      <c r="B52" s="40"/>
    </row>
    <row r="53" spans="1:7" s="39" customFormat="1">
      <c r="B53" s="41"/>
      <c r="E53" s="9"/>
      <c r="F53" s="9"/>
    </row>
    <row r="54" spans="1:7" s="39" customFormat="1" ht="31.5">
      <c r="A54" s="42" t="s">
        <v>7</v>
      </c>
      <c r="B54" s="43" t="s">
        <v>98</v>
      </c>
      <c r="C54" s="43" t="s">
        <v>21</v>
      </c>
      <c r="D54" s="20" t="s">
        <v>22</v>
      </c>
      <c r="E54" s="18" t="s">
        <v>23</v>
      </c>
      <c r="F54" s="20" t="s">
        <v>24</v>
      </c>
      <c r="G54" s="18" t="s">
        <v>25</v>
      </c>
    </row>
    <row r="55" spans="1:7" s="15" customFormat="1" ht="15">
      <c r="A55" s="44">
        <v>1</v>
      </c>
      <c r="B55" s="45" t="s">
        <v>99</v>
      </c>
      <c r="C55" s="44" t="s">
        <v>100</v>
      </c>
      <c r="D55" s="5">
        <f>SUM(E55:G55)</f>
        <v>119245</v>
      </c>
      <c r="E55" s="5">
        <v>26010</v>
      </c>
      <c r="F55" s="5">
        <v>26130</v>
      </c>
      <c r="G55" s="5">
        <v>67105</v>
      </c>
    </row>
    <row r="58" spans="1:7" ht="15">
      <c r="C58" s="46"/>
    </row>
    <row r="61" spans="1:7" ht="15">
      <c r="C61" s="46"/>
    </row>
  </sheetData>
  <autoFilter ref="A8:E44"/>
  <printOptions horizontalCentered="1"/>
  <pageMargins left="0" right="0" top="0.69685039400000004" bottom="0.59055118110236204" header="0.118110236220472" footer="0.118110236220472"/>
  <pageSetup paperSize="9" scale="81" fitToHeight="5" pageOrder="overThenDown" orientation="landscape" verticalDpi="300" r:id="rId1"/>
  <headerFooter alignWithMargins="0">
    <oddHeader>&amp;RAprobat,
Presedinte-Director General,
Cristina Constanta CALINOIU</oddHeader>
    <oddFooter>&amp;LSef Serviciu CSPACAMDAMPSP,
Cons.Cornelia GOMOI&amp;CDirector DRC,
Dr.Andreea Nicoleta SAFTA&amp;RSef Serviciul DACAMDAMPSP
Ec.Adriana COSOREANU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6"/>
  <sheetViews>
    <sheetView workbookViewId="0">
      <pane ySplit="6" topLeftCell="A73" activePane="bottomLeft" state="frozen"/>
      <selection activeCell="H9" sqref="H9"/>
      <selection pane="bottomLeft" activeCell="H1" sqref="H1:H1048576"/>
    </sheetView>
  </sheetViews>
  <sheetFormatPr defaultRowHeight="12.75"/>
  <cols>
    <col min="1" max="1" width="7.42578125" style="9" customWidth="1"/>
    <col min="2" max="2" width="13" style="47" customWidth="1"/>
    <col min="3" max="3" width="52" style="9" customWidth="1"/>
    <col min="4" max="4" width="24.7109375" style="9" customWidth="1"/>
    <col min="5" max="5" width="14.28515625" style="9" bestFit="1" customWidth="1"/>
    <col min="6" max="7" width="15.28515625" style="9" customWidth="1"/>
    <col min="8" max="224" width="9.140625" style="9"/>
    <col min="225" max="225" width="12" style="9" customWidth="1"/>
    <col min="226" max="226" width="43.42578125" style="9" customWidth="1"/>
    <col min="227" max="227" width="18.85546875" style="9" customWidth="1"/>
    <col min="228" max="228" width="28" style="9" customWidth="1"/>
    <col min="229" max="480" width="9.140625" style="9"/>
    <col min="481" max="481" width="12" style="9" customWidth="1"/>
    <col min="482" max="482" width="43.42578125" style="9" customWidth="1"/>
    <col min="483" max="483" width="18.85546875" style="9" customWidth="1"/>
    <col min="484" max="484" width="28" style="9" customWidth="1"/>
    <col min="485" max="736" width="9.140625" style="9"/>
    <col min="737" max="737" width="12" style="9" customWidth="1"/>
    <col min="738" max="738" width="43.42578125" style="9" customWidth="1"/>
    <col min="739" max="739" width="18.85546875" style="9" customWidth="1"/>
    <col min="740" max="740" width="28" style="9" customWidth="1"/>
    <col min="741" max="992" width="9.140625" style="9"/>
    <col min="993" max="993" width="12" style="9" customWidth="1"/>
    <col min="994" max="994" width="43.42578125" style="9" customWidth="1"/>
    <col min="995" max="995" width="18.85546875" style="9" customWidth="1"/>
    <col min="996" max="996" width="28" style="9" customWidth="1"/>
    <col min="997" max="1248" width="9.140625" style="9"/>
    <col min="1249" max="1249" width="12" style="9" customWidth="1"/>
    <col min="1250" max="1250" width="43.42578125" style="9" customWidth="1"/>
    <col min="1251" max="1251" width="18.85546875" style="9" customWidth="1"/>
    <col min="1252" max="1252" width="28" style="9" customWidth="1"/>
    <col min="1253" max="1504" width="9.140625" style="9"/>
    <col min="1505" max="1505" width="12" style="9" customWidth="1"/>
    <col min="1506" max="1506" width="43.42578125" style="9" customWidth="1"/>
    <col min="1507" max="1507" width="18.85546875" style="9" customWidth="1"/>
    <col min="1508" max="1508" width="28" style="9" customWidth="1"/>
    <col min="1509" max="1760" width="9.140625" style="9"/>
    <col min="1761" max="1761" width="12" style="9" customWidth="1"/>
    <col min="1762" max="1762" width="43.42578125" style="9" customWidth="1"/>
    <col min="1763" max="1763" width="18.85546875" style="9" customWidth="1"/>
    <col min="1764" max="1764" width="28" style="9" customWidth="1"/>
    <col min="1765" max="2016" width="9.140625" style="9"/>
    <col min="2017" max="2017" width="12" style="9" customWidth="1"/>
    <col min="2018" max="2018" width="43.42578125" style="9" customWidth="1"/>
    <col min="2019" max="2019" width="18.85546875" style="9" customWidth="1"/>
    <col min="2020" max="2020" width="28" style="9" customWidth="1"/>
    <col min="2021" max="2272" width="9.140625" style="9"/>
    <col min="2273" max="2273" width="12" style="9" customWidth="1"/>
    <col min="2274" max="2274" width="43.42578125" style="9" customWidth="1"/>
    <col min="2275" max="2275" width="18.85546875" style="9" customWidth="1"/>
    <col min="2276" max="2276" width="28" style="9" customWidth="1"/>
    <col min="2277" max="2528" width="9.140625" style="9"/>
    <col min="2529" max="2529" width="12" style="9" customWidth="1"/>
    <col min="2530" max="2530" width="43.42578125" style="9" customWidth="1"/>
    <col min="2531" max="2531" width="18.85546875" style="9" customWidth="1"/>
    <col min="2532" max="2532" width="28" style="9" customWidth="1"/>
    <col min="2533" max="2784" width="9.140625" style="9"/>
    <col min="2785" max="2785" width="12" style="9" customWidth="1"/>
    <col min="2786" max="2786" width="43.42578125" style="9" customWidth="1"/>
    <col min="2787" max="2787" width="18.85546875" style="9" customWidth="1"/>
    <col min="2788" max="2788" width="28" style="9" customWidth="1"/>
    <col min="2789" max="3040" width="9.140625" style="9"/>
    <col min="3041" max="3041" width="12" style="9" customWidth="1"/>
    <col min="3042" max="3042" width="43.42578125" style="9" customWidth="1"/>
    <col min="3043" max="3043" width="18.85546875" style="9" customWidth="1"/>
    <col min="3044" max="3044" width="28" style="9" customWidth="1"/>
    <col min="3045" max="3296" width="9.140625" style="9"/>
    <col min="3297" max="3297" width="12" style="9" customWidth="1"/>
    <col min="3298" max="3298" width="43.42578125" style="9" customWidth="1"/>
    <col min="3299" max="3299" width="18.85546875" style="9" customWidth="1"/>
    <col min="3300" max="3300" width="28" style="9" customWidth="1"/>
    <col min="3301" max="3552" width="9.140625" style="9"/>
    <col min="3553" max="3553" width="12" style="9" customWidth="1"/>
    <col min="3554" max="3554" width="43.42578125" style="9" customWidth="1"/>
    <col min="3555" max="3555" width="18.85546875" style="9" customWidth="1"/>
    <col min="3556" max="3556" width="28" style="9" customWidth="1"/>
    <col min="3557" max="3808" width="9.140625" style="9"/>
    <col min="3809" max="3809" width="12" style="9" customWidth="1"/>
    <col min="3810" max="3810" width="43.42578125" style="9" customWidth="1"/>
    <col min="3811" max="3811" width="18.85546875" style="9" customWidth="1"/>
    <col min="3812" max="3812" width="28" style="9" customWidth="1"/>
    <col min="3813" max="4064" width="9.140625" style="9"/>
    <col min="4065" max="4065" width="12" style="9" customWidth="1"/>
    <col min="4066" max="4066" width="43.42578125" style="9" customWidth="1"/>
    <col min="4067" max="4067" width="18.85546875" style="9" customWidth="1"/>
    <col min="4068" max="4068" width="28" style="9" customWidth="1"/>
    <col min="4069" max="4320" width="9.140625" style="9"/>
    <col min="4321" max="4321" width="12" style="9" customWidth="1"/>
    <col min="4322" max="4322" width="43.42578125" style="9" customWidth="1"/>
    <col min="4323" max="4323" width="18.85546875" style="9" customWidth="1"/>
    <col min="4324" max="4324" width="28" style="9" customWidth="1"/>
    <col min="4325" max="4576" width="9.140625" style="9"/>
    <col min="4577" max="4577" width="12" style="9" customWidth="1"/>
    <col min="4578" max="4578" width="43.42578125" style="9" customWidth="1"/>
    <col min="4579" max="4579" width="18.85546875" style="9" customWidth="1"/>
    <col min="4580" max="4580" width="28" style="9" customWidth="1"/>
    <col min="4581" max="4832" width="9.140625" style="9"/>
    <col min="4833" max="4833" width="12" style="9" customWidth="1"/>
    <col min="4834" max="4834" width="43.42578125" style="9" customWidth="1"/>
    <col min="4835" max="4835" width="18.85546875" style="9" customWidth="1"/>
    <col min="4836" max="4836" width="28" style="9" customWidth="1"/>
    <col min="4837" max="5088" width="9.140625" style="9"/>
    <col min="5089" max="5089" width="12" style="9" customWidth="1"/>
    <col min="5090" max="5090" width="43.42578125" style="9" customWidth="1"/>
    <col min="5091" max="5091" width="18.85546875" style="9" customWidth="1"/>
    <col min="5092" max="5092" width="28" style="9" customWidth="1"/>
    <col min="5093" max="5344" width="9.140625" style="9"/>
    <col min="5345" max="5345" width="12" style="9" customWidth="1"/>
    <col min="5346" max="5346" width="43.42578125" style="9" customWidth="1"/>
    <col min="5347" max="5347" width="18.85546875" style="9" customWidth="1"/>
    <col min="5348" max="5348" width="28" style="9" customWidth="1"/>
    <col min="5349" max="5600" width="9.140625" style="9"/>
    <col min="5601" max="5601" width="12" style="9" customWidth="1"/>
    <col min="5602" max="5602" width="43.42578125" style="9" customWidth="1"/>
    <col min="5603" max="5603" width="18.85546875" style="9" customWidth="1"/>
    <col min="5604" max="5604" width="28" style="9" customWidth="1"/>
    <col min="5605" max="5856" width="9.140625" style="9"/>
    <col min="5857" max="5857" width="12" style="9" customWidth="1"/>
    <col min="5858" max="5858" width="43.42578125" style="9" customWidth="1"/>
    <col min="5859" max="5859" width="18.85546875" style="9" customWidth="1"/>
    <col min="5860" max="5860" width="28" style="9" customWidth="1"/>
    <col min="5861" max="6112" width="9.140625" style="9"/>
    <col min="6113" max="6113" width="12" style="9" customWidth="1"/>
    <col min="6114" max="6114" width="43.42578125" style="9" customWidth="1"/>
    <col min="6115" max="6115" width="18.85546875" style="9" customWidth="1"/>
    <col min="6116" max="6116" width="28" style="9" customWidth="1"/>
    <col min="6117" max="6368" width="9.140625" style="9"/>
    <col min="6369" max="6369" width="12" style="9" customWidth="1"/>
    <col min="6370" max="6370" width="43.42578125" style="9" customWidth="1"/>
    <col min="6371" max="6371" width="18.85546875" style="9" customWidth="1"/>
    <col min="6372" max="6372" width="28" style="9" customWidth="1"/>
    <col min="6373" max="6624" width="9.140625" style="9"/>
    <col min="6625" max="6625" width="12" style="9" customWidth="1"/>
    <col min="6626" max="6626" width="43.42578125" style="9" customWidth="1"/>
    <col min="6627" max="6627" width="18.85546875" style="9" customWidth="1"/>
    <col min="6628" max="6628" width="28" style="9" customWidth="1"/>
    <col min="6629" max="6880" width="9.140625" style="9"/>
    <col min="6881" max="6881" width="12" style="9" customWidth="1"/>
    <col min="6882" max="6882" width="43.42578125" style="9" customWidth="1"/>
    <col min="6883" max="6883" width="18.85546875" style="9" customWidth="1"/>
    <col min="6884" max="6884" width="28" style="9" customWidth="1"/>
    <col min="6885" max="7136" width="9.140625" style="9"/>
    <col min="7137" max="7137" width="12" style="9" customWidth="1"/>
    <col min="7138" max="7138" width="43.42578125" style="9" customWidth="1"/>
    <col min="7139" max="7139" width="18.85546875" style="9" customWidth="1"/>
    <col min="7140" max="7140" width="28" style="9" customWidth="1"/>
    <col min="7141" max="7392" width="9.140625" style="9"/>
    <col min="7393" max="7393" width="12" style="9" customWidth="1"/>
    <col min="7394" max="7394" width="43.42578125" style="9" customWidth="1"/>
    <col min="7395" max="7395" width="18.85546875" style="9" customWidth="1"/>
    <col min="7396" max="7396" width="28" style="9" customWidth="1"/>
    <col min="7397" max="7648" width="9.140625" style="9"/>
    <col min="7649" max="7649" width="12" style="9" customWidth="1"/>
    <col min="7650" max="7650" width="43.42578125" style="9" customWidth="1"/>
    <col min="7651" max="7651" width="18.85546875" style="9" customWidth="1"/>
    <col min="7652" max="7652" width="28" style="9" customWidth="1"/>
    <col min="7653" max="7904" width="9.140625" style="9"/>
    <col min="7905" max="7905" width="12" style="9" customWidth="1"/>
    <col min="7906" max="7906" width="43.42578125" style="9" customWidth="1"/>
    <col min="7907" max="7907" width="18.85546875" style="9" customWidth="1"/>
    <col min="7908" max="7908" width="28" style="9" customWidth="1"/>
    <col min="7909" max="8160" width="9.140625" style="9"/>
    <col min="8161" max="8161" width="12" style="9" customWidth="1"/>
    <col min="8162" max="8162" width="43.42578125" style="9" customWidth="1"/>
    <col min="8163" max="8163" width="18.85546875" style="9" customWidth="1"/>
    <col min="8164" max="8164" width="28" style="9" customWidth="1"/>
    <col min="8165" max="8416" width="9.140625" style="9"/>
    <col min="8417" max="8417" width="12" style="9" customWidth="1"/>
    <col min="8418" max="8418" width="43.42578125" style="9" customWidth="1"/>
    <col min="8419" max="8419" width="18.85546875" style="9" customWidth="1"/>
    <col min="8420" max="8420" width="28" style="9" customWidth="1"/>
    <col min="8421" max="8672" width="9.140625" style="9"/>
    <col min="8673" max="8673" width="12" style="9" customWidth="1"/>
    <col min="8674" max="8674" width="43.42578125" style="9" customWidth="1"/>
    <col min="8675" max="8675" width="18.85546875" style="9" customWidth="1"/>
    <col min="8676" max="8676" width="28" style="9" customWidth="1"/>
    <col min="8677" max="8928" width="9.140625" style="9"/>
    <col min="8929" max="8929" width="12" style="9" customWidth="1"/>
    <col min="8930" max="8930" width="43.42578125" style="9" customWidth="1"/>
    <col min="8931" max="8931" width="18.85546875" style="9" customWidth="1"/>
    <col min="8932" max="8932" width="28" style="9" customWidth="1"/>
    <col min="8933" max="9184" width="9.140625" style="9"/>
    <col min="9185" max="9185" width="12" style="9" customWidth="1"/>
    <col min="9186" max="9186" width="43.42578125" style="9" customWidth="1"/>
    <col min="9187" max="9187" width="18.85546875" style="9" customWidth="1"/>
    <col min="9188" max="9188" width="28" style="9" customWidth="1"/>
    <col min="9189" max="9440" width="9.140625" style="9"/>
    <col min="9441" max="9441" width="12" style="9" customWidth="1"/>
    <col min="9442" max="9442" width="43.42578125" style="9" customWidth="1"/>
    <col min="9443" max="9443" width="18.85546875" style="9" customWidth="1"/>
    <col min="9444" max="9444" width="28" style="9" customWidth="1"/>
    <col min="9445" max="9696" width="9.140625" style="9"/>
    <col min="9697" max="9697" width="12" style="9" customWidth="1"/>
    <col min="9698" max="9698" width="43.42578125" style="9" customWidth="1"/>
    <col min="9699" max="9699" width="18.85546875" style="9" customWidth="1"/>
    <col min="9700" max="9700" width="28" style="9" customWidth="1"/>
    <col min="9701" max="9952" width="9.140625" style="9"/>
    <col min="9953" max="9953" width="12" style="9" customWidth="1"/>
    <col min="9954" max="9954" width="43.42578125" style="9" customWidth="1"/>
    <col min="9955" max="9955" width="18.85546875" style="9" customWidth="1"/>
    <col min="9956" max="9956" width="28" style="9" customWidth="1"/>
    <col min="9957" max="10208" width="9.140625" style="9"/>
    <col min="10209" max="10209" width="12" style="9" customWidth="1"/>
    <col min="10210" max="10210" width="43.42578125" style="9" customWidth="1"/>
    <col min="10211" max="10211" width="18.85546875" style="9" customWidth="1"/>
    <col min="10212" max="10212" width="28" style="9" customWidth="1"/>
    <col min="10213" max="10464" width="9.140625" style="9"/>
    <col min="10465" max="10465" width="12" style="9" customWidth="1"/>
    <col min="10466" max="10466" width="43.42578125" style="9" customWidth="1"/>
    <col min="10467" max="10467" width="18.85546875" style="9" customWidth="1"/>
    <col min="10468" max="10468" width="28" style="9" customWidth="1"/>
    <col min="10469" max="10720" width="9.140625" style="9"/>
    <col min="10721" max="10721" width="12" style="9" customWidth="1"/>
    <col min="10722" max="10722" width="43.42578125" style="9" customWidth="1"/>
    <col min="10723" max="10723" width="18.85546875" style="9" customWidth="1"/>
    <col min="10724" max="10724" width="28" style="9" customWidth="1"/>
    <col min="10725" max="10976" width="9.140625" style="9"/>
    <col min="10977" max="10977" width="12" style="9" customWidth="1"/>
    <col min="10978" max="10978" width="43.42578125" style="9" customWidth="1"/>
    <col min="10979" max="10979" width="18.85546875" style="9" customWidth="1"/>
    <col min="10980" max="10980" width="28" style="9" customWidth="1"/>
    <col min="10981" max="11232" width="9.140625" style="9"/>
    <col min="11233" max="11233" width="12" style="9" customWidth="1"/>
    <col min="11234" max="11234" width="43.42578125" style="9" customWidth="1"/>
    <col min="11235" max="11235" width="18.85546875" style="9" customWidth="1"/>
    <col min="11236" max="11236" width="28" style="9" customWidth="1"/>
    <col min="11237" max="11488" width="9.140625" style="9"/>
    <col min="11489" max="11489" width="12" style="9" customWidth="1"/>
    <col min="11490" max="11490" width="43.42578125" style="9" customWidth="1"/>
    <col min="11491" max="11491" width="18.85546875" style="9" customWidth="1"/>
    <col min="11492" max="11492" width="28" style="9" customWidth="1"/>
    <col min="11493" max="11744" width="9.140625" style="9"/>
    <col min="11745" max="11745" width="12" style="9" customWidth="1"/>
    <col min="11746" max="11746" width="43.42578125" style="9" customWidth="1"/>
    <col min="11747" max="11747" width="18.85546875" style="9" customWidth="1"/>
    <col min="11748" max="11748" width="28" style="9" customWidth="1"/>
    <col min="11749" max="12000" width="9.140625" style="9"/>
    <col min="12001" max="12001" width="12" style="9" customWidth="1"/>
    <col min="12002" max="12002" width="43.42578125" style="9" customWidth="1"/>
    <col min="12003" max="12003" width="18.85546875" style="9" customWidth="1"/>
    <col min="12004" max="12004" width="28" style="9" customWidth="1"/>
    <col min="12005" max="12256" width="9.140625" style="9"/>
    <col min="12257" max="12257" width="12" style="9" customWidth="1"/>
    <col min="12258" max="12258" width="43.42578125" style="9" customWidth="1"/>
    <col min="12259" max="12259" width="18.85546875" style="9" customWidth="1"/>
    <col min="12260" max="12260" width="28" style="9" customWidth="1"/>
    <col min="12261" max="12512" width="9.140625" style="9"/>
    <col min="12513" max="12513" width="12" style="9" customWidth="1"/>
    <col min="12514" max="12514" width="43.42578125" style="9" customWidth="1"/>
    <col min="12515" max="12515" width="18.85546875" style="9" customWidth="1"/>
    <col min="12516" max="12516" width="28" style="9" customWidth="1"/>
    <col min="12517" max="12768" width="9.140625" style="9"/>
    <col min="12769" max="12769" width="12" style="9" customWidth="1"/>
    <col min="12770" max="12770" width="43.42578125" style="9" customWidth="1"/>
    <col min="12771" max="12771" width="18.85546875" style="9" customWidth="1"/>
    <col min="12772" max="12772" width="28" style="9" customWidth="1"/>
    <col min="12773" max="13024" width="9.140625" style="9"/>
    <col min="13025" max="13025" width="12" style="9" customWidth="1"/>
    <col min="13026" max="13026" width="43.42578125" style="9" customWidth="1"/>
    <col min="13027" max="13027" width="18.85546875" style="9" customWidth="1"/>
    <col min="13028" max="13028" width="28" style="9" customWidth="1"/>
    <col min="13029" max="13280" width="9.140625" style="9"/>
    <col min="13281" max="13281" width="12" style="9" customWidth="1"/>
    <col min="13282" max="13282" width="43.42578125" style="9" customWidth="1"/>
    <col min="13283" max="13283" width="18.85546875" style="9" customWidth="1"/>
    <col min="13284" max="13284" width="28" style="9" customWidth="1"/>
    <col min="13285" max="13536" width="9.140625" style="9"/>
    <col min="13537" max="13537" width="12" style="9" customWidth="1"/>
    <col min="13538" max="13538" width="43.42578125" style="9" customWidth="1"/>
    <col min="13539" max="13539" width="18.85546875" style="9" customWidth="1"/>
    <col min="13540" max="13540" width="28" style="9" customWidth="1"/>
    <col min="13541" max="13792" width="9.140625" style="9"/>
    <col min="13793" max="13793" width="12" style="9" customWidth="1"/>
    <col min="13794" max="13794" width="43.42578125" style="9" customWidth="1"/>
    <col min="13795" max="13795" width="18.85546875" style="9" customWidth="1"/>
    <col min="13796" max="13796" width="28" style="9" customWidth="1"/>
    <col min="13797" max="14048" width="9.140625" style="9"/>
    <col min="14049" max="14049" width="12" style="9" customWidth="1"/>
    <col min="14050" max="14050" width="43.42578125" style="9" customWidth="1"/>
    <col min="14051" max="14051" width="18.85546875" style="9" customWidth="1"/>
    <col min="14052" max="14052" width="28" style="9" customWidth="1"/>
    <col min="14053" max="14304" width="9.140625" style="9"/>
    <col min="14305" max="14305" width="12" style="9" customWidth="1"/>
    <col min="14306" max="14306" width="43.42578125" style="9" customWidth="1"/>
    <col min="14307" max="14307" width="18.85546875" style="9" customWidth="1"/>
    <col min="14308" max="14308" width="28" style="9" customWidth="1"/>
    <col min="14309" max="14560" width="9.140625" style="9"/>
    <col min="14561" max="14561" width="12" style="9" customWidth="1"/>
    <col min="14562" max="14562" width="43.42578125" style="9" customWidth="1"/>
    <col min="14563" max="14563" width="18.85546875" style="9" customWidth="1"/>
    <col min="14564" max="14564" width="28" style="9" customWidth="1"/>
    <col min="14565" max="14816" width="9.140625" style="9"/>
    <col min="14817" max="14817" width="12" style="9" customWidth="1"/>
    <col min="14818" max="14818" width="43.42578125" style="9" customWidth="1"/>
    <col min="14819" max="14819" width="18.85546875" style="9" customWidth="1"/>
    <col min="14820" max="14820" width="28" style="9" customWidth="1"/>
    <col min="14821" max="15072" width="9.140625" style="9"/>
    <col min="15073" max="15073" width="12" style="9" customWidth="1"/>
    <col min="15074" max="15074" width="43.42578125" style="9" customWidth="1"/>
    <col min="15075" max="15075" width="18.85546875" style="9" customWidth="1"/>
    <col min="15076" max="15076" width="28" style="9" customWidth="1"/>
    <col min="15077" max="15328" width="9.140625" style="9"/>
    <col min="15329" max="15329" width="12" style="9" customWidth="1"/>
    <col min="15330" max="15330" width="43.42578125" style="9" customWidth="1"/>
    <col min="15331" max="15331" width="18.85546875" style="9" customWidth="1"/>
    <col min="15332" max="15332" width="28" style="9" customWidth="1"/>
    <col min="15333" max="15584" width="9.140625" style="9"/>
    <col min="15585" max="15585" width="12" style="9" customWidth="1"/>
    <col min="15586" max="15586" width="43.42578125" style="9" customWidth="1"/>
    <col min="15587" max="15587" width="18.85546875" style="9" customWidth="1"/>
    <col min="15588" max="15588" width="28" style="9" customWidth="1"/>
    <col min="15589" max="15840" width="9.140625" style="9"/>
    <col min="15841" max="15841" width="12" style="9" customWidth="1"/>
    <col min="15842" max="15842" width="43.42578125" style="9" customWidth="1"/>
    <col min="15843" max="15843" width="18.85546875" style="9" customWidth="1"/>
    <col min="15844" max="15844" width="28" style="9" customWidth="1"/>
    <col min="15845" max="16096" width="9.140625" style="9"/>
    <col min="16097" max="16097" width="12" style="9" customWidth="1"/>
    <col min="16098" max="16098" width="43.42578125" style="9" customWidth="1"/>
    <col min="16099" max="16099" width="18.85546875" style="9" customWidth="1"/>
    <col min="16100" max="16100" width="28" style="9" customWidth="1"/>
    <col min="16101" max="16384" width="9.140625" style="9"/>
  </cols>
  <sheetData>
    <row r="1" spans="1:10">
      <c r="C1" s="48" t="s">
        <v>101</v>
      </c>
    </row>
    <row r="2" spans="1:10" ht="15">
      <c r="B2" s="49"/>
      <c r="C2" s="11" t="s">
        <v>18</v>
      </c>
    </row>
    <row r="3" spans="1:10">
      <c r="A3" s="48"/>
      <c r="B3" s="49"/>
      <c r="C3" s="12" t="s">
        <v>19</v>
      </c>
    </row>
    <row r="4" spans="1:10" ht="15">
      <c r="A4" s="48"/>
      <c r="B4" s="49"/>
      <c r="C4" s="11"/>
    </row>
    <row r="5" spans="1:10" ht="15">
      <c r="A5" s="48"/>
      <c r="B5" s="49"/>
      <c r="C5" s="11"/>
    </row>
    <row r="6" spans="1:10" ht="31.5">
      <c r="A6" s="50" t="s">
        <v>7</v>
      </c>
      <c r="B6" s="51" t="s">
        <v>102</v>
      </c>
      <c r="C6" s="42" t="s">
        <v>3</v>
      </c>
      <c r="D6" s="20" t="s">
        <v>22</v>
      </c>
      <c r="E6" s="18" t="s">
        <v>23</v>
      </c>
      <c r="F6" s="20" t="s">
        <v>24</v>
      </c>
      <c r="G6" s="18" t="s">
        <v>25</v>
      </c>
    </row>
    <row r="7" spans="1:10" s="26" customFormat="1" ht="15.75">
      <c r="A7" s="52">
        <v>1</v>
      </c>
      <c r="B7" s="53">
        <v>31</v>
      </c>
      <c r="C7" s="54" t="s">
        <v>103</v>
      </c>
      <c r="D7" s="5">
        <f>SUM(E7:G7)</f>
        <v>9705.24</v>
      </c>
      <c r="E7" s="5">
        <v>2550</v>
      </c>
      <c r="F7" s="5">
        <v>3175</v>
      </c>
      <c r="G7" s="5">
        <v>3980.24</v>
      </c>
      <c r="H7" s="25"/>
      <c r="J7" s="55"/>
    </row>
    <row r="8" spans="1:10" s="26" customFormat="1" ht="15.75">
      <c r="A8" s="52">
        <v>2</v>
      </c>
      <c r="B8" s="53">
        <v>70</v>
      </c>
      <c r="C8" s="54" t="s">
        <v>104</v>
      </c>
      <c r="D8" s="5">
        <f t="shared" ref="D8:D71" si="0">SUM(E8:G8)</f>
        <v>23196.48</v>
      </c>
      <c r="E8" s="5">
        <v>7140</v>
      </c>
      <c r="F8" s="5">
        <v>8880</v>
      </c>
      <c r="G8" s="5">
        <v>7176.48</v>
      </c>
      <c r="H8" s="25"/>
      <c r="J8" s="55"/>
    </row>
    <row r="9" spans="1:10" s="26" customFormat="1" ht="15.75">
      <c r="A9" s="52">
        <v>3</v>
      </c>
      <c r="B9" s="53">
        <v>116</v>
      </c>
      <c r="C9" s="52" t="s">
        <v>105</v>
      </c>
      <c r="D9" s="5">
        <f t="shared" si="0"/>
        <v>5143.2099999999991</v>
      </c>
      <c r="E9" s="5">
        <v>1060</v>
      </c>
      <c r="F9" s="5">
        <v>1330</v>
      </c>
      <c r="G9" s="5">
        <v>2753.2099999999991</v>
      </c>
      <c r="H9" s="25"/>
      <c r="J9" s="55"/>
    </row>
    <row r="10" spans="1:10" s="26" customFormat="1" ht="15.75">
      <c r="A10" s="52">
        <v>4</v>
      </c>
      <c r="B10" s="53">
        <v>117</v>
      </c>
      <c r="C10" s="52" t="s">
        <v>106</v>
      </c>
      <c r="D10" s="5">
        <f t="shared" si="0"/>
        <v>27682.77</v>
      </c>
      <c r="E10" s="5">
        <v>9810</v>
      </c>
      <c r="F10" s="5">
        <v>8050</v>
      </c>
      <c r="G10" s="5">
        <v>9822.77</v>
      </c>
      <c r="H10" s="25"/>
      <c r="J10" s="55"/>
    </row>
    <row r="11" spans="1:10" s="26" customFormat="1" ht="15.75">
      <c r="A11" s="52">
        <v>5</v>
      </c>
      <c r="B11" s="53">
        <v>135</v>
      </c>
      <c r="C11" s="54" t="s">
        <v>107</v>
      </c>
      <c r="D11" s="5">
        <f t="shared" si="0"/>
        <v>12183.4</v>
      </c>
      <c r="E11" s="5">
        <v>4035</v>
      </c>
      <c r="F11" s="5">
        <v>4050</v>
      </c>
      <c r="G11" s="5">
        <v>4098.3999999999996</v>
      </c>
      <c r="H11" s="25"/>
      <c r="J11" s="55"/>
    </row>
    <row r="12" spans="1:10" s="26" customFormat="1" ht="15.75">
      <c r="A12" s="52">
        <v>6</v>
      </c>
      <c r="B12" s="53">
        <v>141</v>
      </c>
      <c r="C12" s="54" t="s">
        <v>108</v>
      </c>
      <c r="D12" s="5">
        <f t="shared" si="0"/>
        <v>9116.0300000000007</v>
      </c>
      <c r="E12" s="5">
        <v>3240</v>
      </c>
      <c r="F12" s="5">
        <v>2580</v>
      </c>
      <c r="G12" s="5">
        <v>3296.0300000000007</v>
      </c>
      <c r="H12" s="25"/>
      <c r="J12" s="55"/>
    </row>
    <row r="13" spans="1:10" s="26" customFormat="1" ht="15.75">
      <c r="A13" s="52">
        <v>7</v>
      </c>
      <c r="B13" s="53">
        <v>182</v>
      </c>
      <c r="C13" s="54" t="s">
        <v>109</v>
      </c>
      <c r="D13" s="5">
        <f t="shared" si="0"/>
        <v>13318.35</v>
      </c>
      <c r="E13" s="5">
        <v>4430</v>
      </c>
      <c r="F13" s="5">
        <v>4410</v>
      </c>
      <c r="G13" s="5">
        <v>4478.3500000000004</v>
      </c>
      <c r="H13" s="25"/>
      <c r="J13" s="55"/>
    </row>
    <row r="14" spans="1:10" s="26" customFormat="1" ht="15.75">
      <c r="A14" s="52">
        <v>8</v>
      </c>
      <c r="B14" s="53">
        <v>184</v>
      </c>
      <c r="C14" s="54" t="s">
        <v>110</v>
      </c>
      <c r="D14" s="5">
        <f t="shared" si="0"/>
        <v>36845.29</v>
      </c>
      <c r="E14" s="5">
        <v>10425</v>
      </c>
      <c r="F14" s="5">
        <v>10590</v>
      </c>
      <c r="G14" s="5">
        <v>15830.29</v>
      </c>
      <c r="H14" s="25"/>
      <c r="J14" s="55"/>
    </row>
    <row r="15" spans="1:10" s="26" customFormat="1" ht="15.75">
      <c r="A15" s="52">
        <v>9</v>
      </c>
      <c r="B15" s="53">
        <v>186</v>
      </c>
      <c r="C15" s="54" t="s">
        <v>111</v>
      </c>
      <c r="D15" s="5">
        <f t="shared" si="0"/>
        <v>31785.31</v>
      </c>
      <c r="E15" s="5">
        <v>8340</v>
      </c>
      <c r="F15" s="5">
        <v>10425</v>
      </c>
      <c r="G15" s="5">
        <v>13020.310000000001</v>
      </c>
      <c r="H15" s="25"/>
      <c r="J15" s="55"/>
    </row>
    <row r="16" spans="1:10" s="26" customFormat="1" ht="15.75">
      <c r="A16" s="52">
        <v>10</v>
      </c>
      <c r="B16" s="53">
        <v>190</v>
      </c>
      <c r="C16" s="56" t="s">
        <v>112</v>
      </c>
      <c r="D16" s="5">
        <f t="shared" si="0"/>
        <v>12020.45</v>
      </c>
      <c r="E16" s="5">
        <v>3700</v>
      </c>
      <c r="F16" s="5">
        <v>4600</v>
      </c>
      <c r="G16" s="5">
        <v>3720.4500000000007</v>
      </c>
      <c r="H16" s="25"/>
      <c r="J16" s="55"/>
    </row>
    <row r="17" spans="1:10" s="26" customFormat="1" ht="15.75">
      <c r="A17" s="52">
        <v>11</v>
      </c>
      <c r="B17" s="53">
        <v>199</v>
      </c>
      <c r="C17" s="54" t="s">
        <v>113</v>
      </c>
      <c r="D17" s="5">
        <f t="shared" si="0"/>
        <v>14608.85</v>
      </c>
      <c r="E17" s="5">
        <v>3840</v>
      </c>
      <c r="F17" s="5">
        <v>4780</v>
      </c>
      <c r="G17" s="5">
        <v>5988.85</v>
      </c>
      <c r="H17" s="25"/>
      <c r="J17" s="55"/>
    </row>
    <row r="18" spans="1:10" s="26" customFormat="1" ht="15.75">
      <c r="A18" s="52">
        <v>12</v>
      </c>
      <c r="B18" s="53">
        <v>204</v>
      </c>
      <c r="C18" s="54" t="s">
        <v>114</v>
      </c>
      <c r="D18" s="5">
        <f t="shared" si="0"/>
        <v>15657.2</v>
      </c>
      <c r="E18" s="5">
        <v>4825</v>
      </c>
      <c r="F18" s="5">
        <v>6000</v>
      </c>
      <c r="G18" s="5">
        <v>4832.2000000000007</v>
      </c>
      <c r="H18" s="25"/>
      <c r="J18" s="55"/>
    </row>
    <row r="19" spans="1:10" s="26" customFormat="1" ht="15.75">
      <c r="A19" s="52">
        <v>13</v>
      </c>
      <c r="B19" s="53">
        <v>232</v>
      </c>
      <c r="C19" s="54" t="s">
        <v>12</v>
      </c>
      <c r="D19" s="5">
        <f t="shared" si="0"/>
        <v>29043.57</v>
      </c>
      <c r="E19" s="5">
        <v>9560</v>
      </c>
      <c r="F19" s="5">
        <v>9720</v>
      </c>
      <c r="G19" s="5">
        <v>9763.57</v>
      </c>
      <c r="H19" s="25"/>
      <c r="J19" s="55"/>
    </row>
    <row r="20" spans="1:10" s="26" customFormat="1" ht="15.75">
      <c r="A20" s="52">
        <v>14</v>
      </c>
      <c r="B20" s="53">
        <v>237</v>
      </c>
      <c r="C20" s="54" t="s">
        <v>115</v>
      </c>
      <c r="D20" s="5">
        <f t="shared" si="0"/>
        <v>35077.11</v>
      </c>
      <c r="E20" s="5">
        <v>11870</v>
      </c>
      <c r="F20" s="5">
        <v>11910</v>
      </c>
      <c r="G20" s="5">
        <v>11297.110000000002</v>
      </c>
      <c r="H20" s="25"/>
      <c r="J20" s="55"/>
    </row>
    <row r="21" spans="1:10" s="26" customFormat="1" ht="15.75">
      <c r="A21" s="52">
        <v>15</v>
      </c>
      <c r="B21" s="53">
        <v>246</v>
      </c>
      <c r="C21" s="54" t="s">
        <v>116</v>
      </c>
      <c r="D21" s="5">
        <f t="shared" si="0"/>
        <v>3880.81</v>
      </c>
      <c r="E21" s="5">
        <v>1020</v>
      </c>
      <c r="F21" s="5">
        <v>1260</v>
      </c>
      <c r="G21" s="5">
        <v>1600.81</v>
      </c>
      <c r="H21" s="25"/>
      <c r="J21" s="55"/>
    </row>
    <row r="22" spans="1:10" s="26" customFormat="1" ht="15.75">
      <c r="A22" s="52">
        <v>16</v>
      </c>
      <c r="B22" s="53">
        <v>280</v>
      </c>
      <c r="C22" s="54" t="s">
        <v>117</v>
      </c>
      <c r="D22" s="5">
        <f t="shared" si="0"/>
        <v>2704.8999999999996</v>
      </c>
      <c r="E22" s="5">
        <v>50</v>
      </c>
      <c r="F22" s="5">
        <v>300</v>
      </c>
      <c r="G22" s="5">
        <v>2354.8999999999996</v>
      </c>
      <c r="H22" s="25"/>
      <c r="J22" s="55"/>
    </row>
    <row r="23" spans="1:10" s="26" customFormat="1" ht="15.75">
      <c r="A23" s="52">
        <v>17</v>
      </c>
      <c r="B23" s="53">
        <v>309</v>
      </c>
      <c r="C23" s="54" t="s">
        <v>118</v>
      </c>
      <c r="D23" s="5">
        <f t="shared" si="0"/>
        <v>10858.44</v>
      </c>
      <c r="E23" s="5">
        <v>3410</v>
      </c>
      <c r="F23" s="5">
        <v>4030</v>
      </c>
      <c r="G23" s="5">
        <v>3418.4400000000005</v>
      </c>
      <c r="H23" s="25"/>
      <c r="J23" s="55"/>
    </row>
    <row r="24" spans="1:10" s="26" customFormat="1" ht="15.75">
      <c r="A24" s="52">
        <v>18</v>
      </c>
      <c r="B24" s="53">
        <v>335</v>
      </c>
      <c r="C24" s="54" t="s">
        <v>119</v>
      </c>
      <c r="D24" s="5">
        <f t="shared" si="0"/>
        <v>11807.08</v>
      </c>
      <c r="E24" s="5">
        <v>3340</v>
      </c>
      <c r="F24" s="5">
        <v>3390</v>
      </c>
      <c r="G24" s="5">
        <v>5077.08</v>
      </c>
      <c r="H24" s="25"/>
      <c r="J24" s="55"/>
    </row>
    <row r="25" spans="1:10" s="26" customFormat="1" ht="15.75">
      <c r="A25" s="52">
        <v>19</v>
      </c>
      <c r="B25" s="53">
        <v>346</v>
      </c>
      <c r="C25" s="54" t="s">
        <v>120</v>
      </c>
      <c r="D25" s="5">
        <f t="shared" si="0"/>
        <v>71381.89</v>
      </c>
      <c r="E25" s="5">
        <v>18740</v>
      </c>
      <c r="F25" s="5">
        <v>23400</v>
      </c>
      <c r="G25" s="5">
        <v>29241.89</v>
      </c>
      <c r="H25" s="25"/>
      <c r="J25" s="55"/>
    </row>
    <row r="26" spans="1:10" s="26" customFormat="1" ht="15.75">
      <c r="A26" s="52">
        <v>20</v>
      </c>
      <c r="B26" s="53">
        <v>360</v>
      </c>
      <c r="C26" s="54" t="s">
        <v>121</v>
      </c>
      <c r="D26" s="5">
        <f t="shared" si="0"/>
        <v>13317.07</v>
      </c>
      <c r="E26" s="5">
        <v>5190</v>
      </c>
      <c r="F26" s="5">
        <v>7330</v>
      </c>
      <c r="G26" s="5">
        <v>797.07000000000062</v>
      </c>
      <c r="H26" s="25"/>
      <c r="J26" s="55"/>
    </row>
    <row r="27" spans="1:10" s="26" customFormat="1" ht="15.75">
      <c r="A27" s="52">
        <v>21</v>
      </c>
      <c r="B27" s="53">
        <v>400</v>
      </c>
      <c r="C27" s="54" t="s">
        <v>122</v>
      </c>
      <c r="D27" s="5">
        <f t="shared" si="0"/>
        <v>14647.3</v>
      </c>
      <c r="E27" s="5">
        <v>4860</v>
      </c>
      <c r="F27" s="5">
        <v>4920</v>
      </c>
      <c r="G27" s="5">
        <v>4867.2999999999993</v>
      </c>
      <c r="H27" s="25"/>
      <c r="J27" s="55"/>
    </row>
    <row r="28" spans="1:10" s="26" customFormat="1" ht="15.75">
      <c r="A28" s="52">
        <v>22</v>
      </c>
      <c r="B28" s="53">
        <v>401</v>
      </c>
      <c r="C28" s="54" t="s">
        <v>123</v>
      </c>
      <c r="D28" s="5">
        <f t="shared" si="0"/>
        <v>16230.27</v>
      </c>
      <c r="E28" s="5">
        <v>4260</v>
      </c>
      <c r="F28" s="5">
        <v>5320</v>
      </c>
      <c r="G28" s="5">
        <v>6650.27</v>
      </c>
      <c r="H28" s="25"/>
      <c r="J28" s="55"/>
    </row>
    <row r="29" spans="1:10" s="26" customFormat="1" ht="15.75">
      <c r="A29" s="52">
        <v>23</v>
      </c>
      <c r="B29" s="53">
        <v>404</v>
      </c>
      <c r="C29" s="54" t="s">
        <v>124</v>
      </c>
      <c r="D29" s="5">
        <f t="shared" si="0"/>
        <v>6138.99</v>
      </c>
      <c r="E29" s="5">
        <v>2030</v>
      </c>
      <c r="F29" s="5">
        <v>2030</v>
      </c>
      <c r="G29" s="5">
        <v>2078.9899999999998</v>
      </c>
      <c r="H29" s="25"/>
      <c r="J29" s="55"/>
    </row>
    <row r="30" spans="1:10" s="26" customFormat="1" ht="15.75">
      <c r="A30" s="52">
        <v>24</v>
      </c>
      <c r="B30" s="53">
        <v>424</v>
      </c>
      <c r="C30" s="52" t="s">
        <v>125</v>
      </c>
      <c r="D30" s="5">
        <f t="shared" si="0"/>
        <v>14445.54</v>
      </c>
      <c r="E30" s="5">
        <v>4945</v>
      </c>
      <c r="F30" s="5">
        <v>4470</v>
      </c>
      <c r="G30" s="5">
        <v>5030.5400000000009</v>
      </c>
      <c r="H30" s="25"/>
      <c r="J30" s="55"/>
    </row>
    <row r="31" spans="1:10" s="26" customFormat="1" ht="15.75">
      <c r="A31" s="52">
        <v>25</v>
      </c>
      <c r="B31" s="53">
        <v>425</v>
      </c>
      <c r="C31" s="54" t="s">
        <v>126</v>
      </c>
      <c r="D31" s="5">
        <f t="shared" si="0"/>
        <v>30059.93</v>
      </c>
      <c r="E31" s="5">
        <v>9600</v>
      </c>
      <c r="F31" s="5">
        <v>10840</v>
      </c>
      <c r="G31" s="5">
        <v>9619.93</v>
      </c>
      <c r="H31" s="25"/>
      <c r="J31" s="55"/>
    </row>
    <row r="32" spans="1:10" s="26" customFormat="1" ht="15.75">
      <c r="A32" s="52">
        <v>26</v>
      </c>
      <c r="B32" s="53">
        <v>431</v>
      </c>
      <c r="C32" s="52" t="s">
        <v>127</v>
      </c>
      <c r="D32" s="5">
        <f t="shared" si="0"/>
        <v>17139.080000000002</v>
      </c>
      <c r="E32" s="5">
        <v>5280</v>
      </c>
      <c r="F32" s="5">
        <v>6560</v>
      </c>
      <c r="G32" s="5">
        <v>5299.08</v>
      </c>
      <c r="H32" s="25"/>
      <c r="J32" s="55"/>
    </row>
    <row r="33" spans="1:10" s="26" customFormat="1" ht="15.75">
      <c r="A33" s="52">
        <v>27</v>
      </c>
      <c r="B33" s="53">
        <v>433</v>
      </c>
      <c r="C33" s="54" t="s">
        <v>128</v>
      </c>
      <c r="D33" s="5">
        <f t="shared" si="0"/>
        <v>11102.09</v>
      </c>
      <c r="E33" s="5">
        <v>3700</v>
      </c>
      <c r="F33" s="5">
        <v>3700</v>
      </c>
      <c r="G33" s="5">
        <v>3702.09</v>
      </c>
      <c r="H33" s="25"/>
      <c r="J33" s="55"/>
    </row>
    <row r="34" spans="1:10" s="26" customFormat="1" ht="15.75">
      <c r="A34" s="52">
        <v>28</v>
      </c>
      <c r="B34" s="53">
        <v>436</v>
      </c>
      <c r="C34" s="54" t="s">
        <v>129</v>
      </c>
      <c r="D34" s="5">
        <f t="shared" si="0"/>
        <v>9224.1</v>
      </c>
      <c r="E34" s="5">
        <v>2220</v>
      </c>
      <c r="F34" s="5">
        <v>3000</v>
      </c>
      <c r="G34" s="5">
        <v>4004.1000000000004</v>
      </c>
      <c r="H34" s="25"/>
      <c r="J34" s="55"/>
    </row>
    <row r="35" spans="1:10" s="26" customFormat="1" ht="15.75">
      <c r="A35" s="52">
        <v>29</v>
      </c>
      <c r="B35" s="53">
        <v>459</v>
      </c>
      <c r="C35" s="54" t="s">
        <v>130</v>
      </c>
      <c r="D35" s="5">
        <f t="shared" si="0"/>
        <v>63253.84</v>
      </c>
      <c r="E35" s="5">
        <v>20575</v>
      </c>
      <c r="F35" s="5">
        <v>21340</v>
      </c>
      <c r="G35" s="5">
        <v>21338.839999999997</v>
      </c>
      <c r="H35" s="25"/>
      <c r="J35" s="55"/>
    </row>
    <row r="36" spans="1:10" s="26" customFormat="1" ht="15.75">
      <c r="A36" s="52">
        <v>30</v>
      </c>
      <c r="B36" s="53">
        <v>463</v>
      </c>
      <c r="C36" s="54" t="s">
        <v>131</v>
      </c>
      <c r="D36" s="5">
        <f t="shared" si="0"/>
        <v>37903.550000000003</v>
      </c>
      <c r="E36" s="5">
        <v>9950</v>
      </c>
      <c r="F36" s="5">
        <v>12425</v>
      </c>
      <c r="G36" s="5">
        <v>15528.55</v>
      </c>
      <c r="H36" s="25"/>
      <c r="J36" s="55"/>
    </row>
    <row r="37" spans="1:10" s="26" customFormat="1" ht="15.75">
      <c r="A37" s="52">
        <v>31</v>
      </c>
      <c r="B37" s="53">
        <v>500</v>
      </c>
      <c r="C37" s="54" t="s">
        <v>132</v>
      </c>
      <c r="D37" s="5">
        <f t="shared" si="0"/>
        <v>13153.05</v>
      </c>
      <c r="E37" s="5">
        <v>4380</v>
      </c>
      <c r="F37" s="5">
        <v>4380</v>
      </c>
      <c r="G37" s="5">
        <v>4393.0499999999993</v>
      </c>
      <c r="H37" s="25"/>
      <c r="J37" s="55"/>
    </row>
    <row r="38" spans="1:10" s="26" customFormat="1" ht="15.75">
      <c r="A38" s="52">
        <v>32</v>
      </c>
      <c r="B38" s="53">
        <v>506</v>
      </c>
      <c r="C38" s="54" t="s">
        <v>133</v>
      </c>
      <c r="D38" s="5">
        <f t="shared" si="0"/>
        <v>26482.560000000001</v>
      </c>
      <c r="E38" s="5">
        <v>7300</v>
      </c>
      <c r="F38" s="5">
        <v>9250</v>
      </c>
      <c r="G38" s="5">
        <v>9932.5600000000013</v>
      </c>
      <c r="H38" s="25"/>
      <c r="J38" s="55"/>
    </row>
    <row r="39" spans="1:10" s="26" customFormat="1" ht="15.75">
      <c r="A39" s="52">
        <v>33</v>
      </c>
      <c r="B39" s="53">
        <v>515</v>
      </c>
      <c r="C39" s="52" t="s">
        <v>134</v>
      </c>
      <c r="D39" s="5">
        <f t="shared" si="0"/>
        <v>17394.53</v>
      </c>
      <c r="E39" s="5">
        <v>4560</v>
      </c>
      <c r="F39" s="5">
        <v>5700</v>
      </c>
      <c r="G39" s="5">
        <v>7134.5300000000007</v>
      </c>
      <c r="H39" s="25"/>
      <c r="J39" s="55"/>
    </row>
    <row r="40" spans="1:10" s="26" customFormat="1" ht="15.75">
      <c r="A40" s="52">
        <v>34</v>
      </c>
      <c r="B40" s="53">
        <v>541</v>
      </c>
      <c r="C40" s="54" t="s">
        <v>135</v>
      </c>
      <c r="D40" s="5">
        <f t="shared" si="0"/>
        <v>13449.58</v>
      </c>
      <c r="E40" s="5">
        <v>3540</v>
      </c>
      <c r="F40" s="5">
        <v>4380</v>
      </c>
      <c r="G40" s="5">
        <v>5529.58</v>
      </c>
      <c r="H40" s="25"/>
      <c r="J40" s="55"/>
    </row>
    <row r="41" spans="1:10" s="26" customFormat="1" ht="15.75">
      <c r="A41" s="52">
        <v>35</v>
      </c>
      <c r="B41" s="53">
        <v>553</v>
      </c>
      <c r="C41" s="52" t="s">
        <v>10</v>
      </c>
      <c r="D41" s="5">
        <f t="shared" si="0"/>
        <v>18420.66</v>
      </c>
      <c r="E41" s="5">
        <v>6160</v>
      </c>
      <c r="F41" s="5">
        <v>6100</v>
      </c>
      <c r="G41" s="5">
        <v>6160.66</v>
      </c>
      <c r="H41" s="25"/>
      <c r="J41" s="55"/>
    </row>
    <row r="42" spans="1:10" s="26" customFormat="1" ht="15.75">
      <c r="A42" s="52">
        <v>36</v>
      </c>
      <c r="B42" s="53">
        <v>576</v>
      </c>
      <c r="C42" s="52" t="s">
        <v>136</v>
      </c>
      <c r="D42" s="5">
        <f t="shared" si="0"/>
        <v>6557.07</v>
      </c>
      <c r="E42" s="5">
        <v>900</v>
      </c>
      <c r="F42" s="5">
        <v>660</v>
      </c>
      <c r="G42" s="5">
        <v>4997.07</v>
      </c>
      <c r="H42" s="25"/>
      <c r="J42" s="55"/>
    </row>
    <row r="43" spans="1:10" s="26" customFormat="1" ht="15.75">
      <c r="A43" s="52">
        <v>37</v>
      </c>
      <c r="B43" s="53">
        <v>581</v>
      </c>
      <c r="C43" s="52" t="s">
        <v>137</v>
      </c>
      <c r="D43" s="5">
        <f t="shared" si="0"/>
        <v>5182.0199999999986</v>
      </c>
      <c r="E43" s="5">
        <v>1590</v>
      </c>
      <c r="F43" s="5">
        <v>1980</v>
      </c>
      <c r="G43" s="5">
        <v>1612.0199999999991</v>
      </c>
      <c r="H43" s="25"/>
      <c r="J43" s="55"/>
    </row>
    <row r="44" spans="1:10" s="26" customFormat="1" ht="15.75">
      <c r="A44" s="52">
        <v>38</v>
      </c>
      <c r="B44" s="53">
        <v>588</v>
      </c>
      <c r="C44" s="54" t="s">
        <v>138</v>
      </c>
      <c r="D44" s="5">
        <f t="shared" si="0"/>
        <v>28966.14</v>
      </c>
      <c r="E44" s="5">
        <v>9650</v>
      </c>
      <c r="F44" s="5">
        <v>9635</v>
      </c>
      <c r="G44" s="5">
        <v>9681.14</v>
      </c>
      <c r="H44" s="25"/>
      <c r="J44" s="55"/>
    </row>
    <row r="45" spans="1:10" s="26" customFormat="1" ht="15.75">
      <c r="A45" s="52">
        <v>39</v>
      </c>
      <c r="B45" s="53">
        <v>590</v>
      </c>
      <c r="C45" s="54" t="s">
        <v>139</v>
      </c>
      <c r="D45" s="5">
        <f t="shared" si="0"/>
        <v>1104.3800000000001</v>
      </c>
      <c r="E45" s="5"/>
      <c r="F45" s="5">
        <v>0</v>
      </c>
      <c r="G45" s="5">
        <v>1104.3800000000001</v>
      </c>
      <c r="H45" s="25"/>
      <c r="J45" s="55"/>
    </row>
    <row r="46" spans="1:10" s="26" customFormat="1" ht="15.75">
      <c r="A46" s="52">
        <v>40</v>
      </c>
      <c r="B46" s="53">
        <v>621</v>
      </c>
      <c r="C46" s="54" t="s">
        <v>140</v>
      </c>
      <c r="D46" s="5">
        <f t="shared" si="0"/>
        <v>6943.32</v>
      </c>
      <c r="E46" s="5">
        <v>1240</v>
      </c>
      <c r="F46" s="5">
        <v>1980</v>
      </c>
      <c r="G46" s="5">
        <v>3723.3199999999997</v>
      </c>
      <c r="H46" s="25"/>
      <c r="J46" s="55"/>
    </row>
    <row r="47" spans="1:10" s="26" customFormat="1" ht="15.75">
      <c r="A47" s="52">
        <v>41</v>
      </c>
      <c r="B47" s="53">
        <v>633</v>
      </c>
      <c r="C47" s="54" t="s">
        <v>141</v>
      </c>
      <c r="D47" s="5">
        <f t="shared" si="0"/>
        <v>31357.87</v>
      </c>
      <c r="E47" s="5">
        <v>9680</v>
      </c>
      <c r="F47" s="5">
        <v>11980</v>
      </c>
      <c r="G47" s="5">
        <v>9697.869999999999</v>
      </c>
      <c r="H47" s="25"/>
      <c r="J47" s="55"/>
    </row>
    <row r="48" spans="1:10" s="26" customFormat="1" ht="15.75">
      <c r="A48" s="52">
        <v>42</v>
      </c>
      <c r="B48" s="53">
        <v>635</v>
      </c>
      <c r="C48" s="54" t="s">
        <v>142</v>
      </c>
      <c r="D48" s="5">
        <f t="shared" si="0"/>
        <v>11523.14</v>
      </c>
      <c r="E48" s="5">
        <v>2820</v>
      </c>
      <c r="F48" s="5">
        <v>3000</v>
      </c>
      <c r="G48" s="5">
        <v>5703.1399999999994</v>
      </c>
      <c r="H48" s="25"/>
      <c r="J48" s="55"/>
    </row>
    <row r="49" spans="1:10" s="26" customFormat="1" ht="15.75">
      <c r="A49" s="52">
        <v>43</v>
      </c>
      <c r="B49" s="53">
        <v>673</v>
      </c>
      <c r="C49" s="54" t="s">
        <v>143</v>
      </c>
      <c r="D49" s="5">
        <f t="shared" si="0"/>
        <v>20973.41</v>
      </c>
      <c r="E49" s="5">
        <v>6470</v>
      </c>
      <c r="F49" s="5">
        <v>8680</v>
      </c>
      <c r="G49" s="5">
        <v>5823.41</v>
      </c>
      <c r="H49" s="25"/>
      <c r="J49" s="55"/>
    </row>
    <row r="50" spans="1:10" s="26" customFormat="1" ht="15.75">
      <c r="A50" s="52">
        <v>44</v>
      </c>
      <c r="B50" s="53">
        <v>675</v>
      </c>
      <c r="C50" s="54" t="s">
        <v>144</v>
      </c>
      <c r="D50" s="5">
        <f t="shared" si="0"/>
        <v>11152.69</v>
      </c>
      <c r="E50" s="5">
        <v>3720</v>
      </c>
      <c r="F50" s="5">
        <v>3540</v>
      </c>
      <c r="G50" s="5">
        <v>3892.6900000000005</v>
      </c>
      <c r="H50" s="25"/>
      <c r="J50" s="55"/>
    </row>
    <row r="51" spans="1:10" s="26" customFormat="1" ht="15.75">
      <c r="A51" s="52">
        <v>45</v>
      </c>
      <c r="B51" s="53">
        <v>704</v>
      </c>
      <c r="C51" s="57" t="s">
        <v>8</v>
      </c>
      <c r="D51" s="5">
        <f t="shared" si="0"/>
        <v>4081.4700000000003</v>
      </c>
      <c r="E51" s="5">
        <v>800</v>
      </c>
      <c r="F51" s="5">
        <v>1500</v>
      </c>
      <c r="G51" s="5">
        <v>1781.4700000000003</v>
      </c>
      <c r="H51" s="25"/>
      <c r="J51" s="55"/>
    </row>
    <row r="52" spans="1:10" s="26" customFormat="1" ht="15.75">
      <c r="A52" s="52">
        <v>46</v>
      </c>
      <c r="B52" s="53">
        <v>709</v>
      </c>
      <c r="C52" s="52" t="s">
        <v>145</v>
      </c>
      <c r="D52" s="5">
        <f t="shared" si="0"/>
        <v>28349.32</v>
      </c>
      <c r="E52" s="5">
        <v>9400</v>
      </c>
      <c r="F52" s="5">
        <v>9500</v>
      </c>
      <c r="G52" s="5">
        <v>9449.32</v>
      </c>
      <c r="H52" s="25"/>
      <c r="J52" s="55"/>
    </row>
    <row r="53" spans="1:10" s="26" customFormat="1" ht="15.75">
      <c r="A53" s="52">
        <v>47</v>
      </c>
      <c r="B53" s="53">
        <v>717</v>
      </c>
      <c r="C53" s="52" t="s">
        <v>146</v>
      </c>
      <c r="D53" s="5">
        <f t="shared" si="0"/>
        <v>25105.439999999999</v>
      </c>
      <c r="E53" s="5">
        <v>6590</v>
      </c>
      <c r="F53" s="5">
        <v>8230</v>
      </c>
      <c r="G53" s="5">
        <v>10285.439999999999</v>
      </c>
      <c r="H53" s="25"/>
      <c r="J53" s="55"/>
    </row>
    <row r="54" spans="1:10" s="58" customFormat="1" ht="15.75">
      <c r="A54" s="52">
        <v>48</v>
      </c>
      <c r="B54" s="53">
        <v>742</v>
      </c>
      <c r="C54" s="52" t="s">
        <v>13</v>
      </c>
      <c r="D54" s="5">
        <f t="shared" si="0"/>
        <v>32706.94</v>
      </c>
      <c r="E54" s="5">
        <v>10475</v>
      </c>
      <c r="F54" s="5">
        <v>9885</v>
      </c>
      <c r="G54" s="5">
        <v>12346.939999999999</v>
      </c>
      <c r="H54" s="25"/>
      <c r="J54" s="55"/>
    </row>
    <row r="55" spans="1:10" s="26" customFormat="1" ht="15.75">
      <c r="A55" s="52">
        <v>49</v>
      </c>
      <c r="B55" s="53">
        <v>751</v>
      </c>
      <c r="C55" s="54" t="s">
        <v>147</v>
      </c>
      <c r="D55" s="5">
        <f t="shared" si="0"/>
        <v>3195.1899999999996</v>
      </c>
      <c r="E55" s="5">
        <v>355</v>
      </c>
      <c r="F55" s="5">
        <v>700</v>
      </c>
      <c r="G55" s="5">
        <v>2140.1899999999996</v>
      </c>
      <c r="H55" s="25"/>
      <c r="J55" s="55"/>
    </row>
    <row r="56" spans="1:10" s="26" customFormat="1" ht="15.75">
      <c r="A56" s="52">
        <v>50</v>
      </c>
      <c r="B56" s="53">
        <v>761</v>
      </c>
      <c r="C56" s="54" t="s">
        <v>148</v>
      </c>
      <c r="D56" s="5">
        <f t="shared" si="0"/>
        <v>47891.25</v>
      </c>
      <c r="E56" s="5">
        <v>14945</v>
      </c>
      <c r="F56" s="5">
        <v>13475</v>
      </c>
      <c r="G56" s="5">
        <v>19471.25</v>
      </c>
      <c r="H56" s="25"/>
      <c r="J56" s="55"/>
    </row>
    <row r="57" spans="1:10" s="32" customFormat="1" ht="26.25">
      <c r="A57" s="59">
        <v>51</v>
      </c>
      <c r="B57" s="60">
        <v>762</v>
      </c>
      <c r="C57" s="61" t="s">
        <v>149</v>
      </c>
      <c r="D57" s="31">
        <f t="shared" si="0"/>
        <v>0</v>
      </c>
      <c r="E57" s="31"/>
      <c r="F57" s="31"/>
      <c r="G57" s="31">
        <v>0</v>
      </c>
      <c r="H57" s="25"/>
      <c r="J57" s="55"/>
    </row>
    <row r="58" spans="1:10" s="26" customFormat="1" ht="15.75">
      <c r="A58" s="52">
        <v>52</v>
      </c>
      <c r="B58" s="53">
        <v>774</v>
      </c>
      <c r="C58" s="52" t="s">
        <v>150</v>
      </c>
      <c r="D58" s="5">
        <f t="shared" si="0"/>
        <v>7151.6</v>
      </c>
      <c r="E58" s="5">
        <v>2560</v>
      </c>
      <c r="F58" s="5">
        <v>2020</v>
      </c>
      <c r="G58" s="5">
        <v>2571.6000000000004</v>
      </c>
      <c r="H58" s="25"/>
      <c r="J58" s="55"/>
    </row>
    <row r="59" spans="1:10" s="32" customFormat="1" ht="15.75">
      <c r="A59" s="59">
        <v>53</v>
      </c>
      <c r="B59" s="60">
        <v>780</v>
      </c>
      <c r="C59" s="59" t="s">
        <v>151</v>
      </c>
      <c r="D59" s="31">
        <f t="shared" si="0"/>
        <v>0</v>
      </c>
      <c r="E59" s="31"/>
      <c r="F59" s="31"/>
      <c r="G59" s="31">
        <v>0</v>
      </c>
      <c r="H59" s="25"/>
      <c r="J59" s="55"/>
    </row>
    <row r="60" spans="1:10" s="26" customFormat="1" ht="15.75">
      <c r="A60" s="52">
        <v>54</v>
      </c>
      <c r="B60" s="53">
        <v>794</v>
      </c>
      <c r="C60" s="52" t="s">
        <v>152</v>
      </c>
      <c r="D60" s="5">
        <f t="shared" si="0"/>
        <v>25472.699999999997</v>
      </c>
      <c r="E60" s="5">
        <v>7530</v>
      </c>
      <c r="F60" s="5">
        <v>9850</v>
      </c>
      <c r="G60" s="5">
        <v>8092.6999999999989</v>
      </c>
      <c r="H60" s="25"/>
      <c r="J60" s="55"/>
    </row>
    <row r="61" spans="1:10" s="32" customFormat="1" ht="15.75">
      <c r="A61" s="59">
        <v>55</v>
      </c>
      <c r="B61" s="60">
        <v>804</v>
      </c>
      <c r="C61" s="61" t="s">
        <v>153</v>
      </c>
      <c r="D61" s="31">
        <f t="shared" si="0"/>
        <v>4140</v>
      </c>
      <c r="E61" s="31">
        <v>4140</v>
      </c>
      <c r="F61" s="31"/>
      <c r="G61" s="31">
        <v>0</v>
      </c>
      <c r="H61" s="25"/>
      <c r="J61" s="55"/>
    </row>
    <row r="62" spans="1:10" s="26" customFormat="1" ht="15.75">
      <c r="A62" s="52">
        <v>56</v>
      </c>
      <c r="B62" s="53">
        <v>825</v>
      </c>
      <c r="C62" s="52" t="s">
        <v>154</v>
      </c>
      <c r="D62" s="5">
        <f t="shared" si="0"/>
        <v>47760.480000000003</v>
      </c>
      <c r="E62" s="5">
        <v>14900</v>
      </c>
      <c r="F62" s="5">
        <v>18590</v>
      </c>
      <c r="G62" s="5">
        <v>14270.480000000001</v>
      </c>
      <c r="H62" s="25"/>
      <c r="J62" s="55"/>
    </row>
    <row r="63" spans="1:10" s="26" customFormat="1" ht="15.75">
      <c r="A63" s="52">
        <v>57</v>
      </c>
      <c r="B63" s="53">
        <v>832</v>
      </c>
      <c r="C63" s="52" t="s">
        <v>155</v>
      </c>
      <c r="D63" s="5">
        <f t="shared" si="0"/>
        <v>2802.74</v>
      </c>
      <c r="E63" s="5">
        <v>900</v>
      </c>
      <c r="F63" s="5">
        <v>780</v>
      </c>
      <c r="G63" s="5">
        <v>1122.7399999999998</v>
      </c>
      <c r="H63" s="25"/>
      <c r="J63" s="55"/>
    </row>
    <row r="64" spans="1:10" s="26" customFormat="1" ht="15.75">
      <c r="A64" s="52">
        <v>58</v>
      </c>
      <c r="B64" s="53">
        <v>837</v>
      </c>
      <c r="C64" s="52" t="s">
        <v>156</v>
      </c>
      <c r="D64" s="5">
        <f t="shared" si="0"/>
        <v>10977.98</v>
      </c>
      <c r="E64" s="5">
        <v>2880</v>
      </c>
      <c r="F64" s="5">
        <v>3600</v>
      </c>
      <c r="G64" s="5">
        <v>4497.9799999999996</v>
      </c>
      <c r="H64" s="25"/>
      <c r="J64" s="55"/>
    </row>
    <row r="65" spans="1:10" s="26" customFormat="1" ht="15.75">
      <c r="A65" s="52">
        <v>59</v>
      </c>
      <c r="B65" s="53">
        <v>839</v>
      </c>
      <c r="C65" s="52" t="s">
        <v>157</v>
      </c>
      <c r="D65" s="5">
        <f t="shared" si="0"/>
        <v>2917.76</v>
      </c>
      <c r="E65" s="5">
        <v>280</v>
      </c>
      <c r="F65" s="5">
        <v>580</v>
      </c>
      <c r="G65" s="5">
        <v>2057.7600000000002</v>
      </c>
      <c r="H65" s="25"/>
      <c r="J65" s="55"/>
    </row>
    <row r="66" spans="1:10" s="26" customFormat="1" ht="15.75">
      <c r="A66" s="52">
        <v>60</v>
      </c>
      <c r="B66" s="53">
        <v>854</v>
      </c>
      <c r="C66" s="52" t="s">
        <v>158</v>
      </c>
      <c r="D66" s="5">
        <f t="shared" si="0"/>
        <v>48139.61</v>
      </c>
      <c r="E66" s="5">
        <v>13460</v>
      </c>
      <c r="F66" s="5">
        <v>16065</v>
      </c>
      <c r="G66" s="5">
        <v>18614.61</v>
      </c>
      <c r="H66" s="25"/>
      <c r="J66" s="55"/>
    </row>
    <row r="67" spans="1:10" s="26" customFormat="1" ht="15.75">
      <c r="A67" s="52">
        <v>61</v>
      </c>
      <c r="B67" s="53">
        <v>858</v>
      </c>
      <c r="C67" s="54" t="s">
        <v>159</v>
      </c>
      <c r="D67" s="5">
        <f t="shared" si="0"/>
        <v>7669.8899999999994</v>
      </c>
      <c r="E67" s="5">
        <v>675</v>
      </c>
      <c r="F67" s="5">
        <v>1455</v>
      </c>
      <c r="G67" s="5">
        <v>5539.8899999999994</v>
      </c>
      <c r="H67" s="25"/>
      <c r="J67" s="55"/>
    </row>
    <row r="68" spans="1:10" s="26" customFormat="1" ht="15.75">
      <c r="A68" s="52">
        <v>62</v>
      </c>
      <c r="B68" s="53">
        <v>866</v>
      </c>
      <c r="C68" s="52" t="s">
        <v>160</v>
      </c>
      <c r="D68" s="5">
        <f t="shared" si="0"/>
        <v>16112.67</v>
      </c>
      <c r="E68" s="5">
        <v>4230</v>
      </c>
      <c r="F68" s="5">
        <v>5280</v>
      </c>
      <c r="G68" s="5">
        <v>6602.67</v>
      </c>
      <c r="H68" s="25"/>
      <c r="J68" s="55"/>
    </row>
    <row r="69" spans="1:10" s="26" customFormat="1" ht="15.75">
      <c r="A69" s="52">
        <v>63</v>
      </c>
      <c r="B69" s="53">
        <v>867</v>
      </c>
      <c r="C69" s="52" t="s">
        <v>161</v>
      </c>
      <c r="D69" s="5">
        <f t="shared" si="0"/>
        <v>20091.86</v>
      </c>
      <c r="E69" s="5">
        <v>6220</v>
      </c>
      <c r="F69" s="5">
        <v>7650</v>
      </c>
      <c r="G69" s="5">
        <v>6221.8600000000006</v>
      </c>
      <c r="H69" s="25"/>
      <c r="J69" s="55"/>
    </row>
    <row r="70" spans="1:10" s="26" customFormat="1" ht="15.75">
      <c r="A70" s="52">
        <v>64</v>
      </c>
      <c r="B70" s="53">
        <v>882</v>
      </c>
      <c r="C70" s="52" t="s">
        <v>162</v>
      </c>
      <c r="D70" s="5">
        <f t="shared" si="0"/>
        <v>8504.6200000000008</v>
      </c>
      <c r="E70" s="5">
        <v>2820</v>
      </c>
      <c r="F70" s="5">
        <v>2820</v>
      </c>
      <c r="G70" s="5">
        <v>2864.6200000000008</v>
      </c>
      <c r="H70" s="25"/>
      <c r="J70" s="55"/>
    </row>
    <row r="71" spans="1:10" s="26" customFormat="1" ht="15.75">
      <c r="A71" s="52">
        <v>65</v>
      </c>
      <c r="B71" s="53">
        <v>884</v>
      </c>
      <c r="C71" s="52" t="s">
        <v>163</v>
      </c>
      <c r="D71" s="5">
        <f t="shared" si="0"/>
        <v>13748.13</v>
      </c>
      <c r="E71" s="5">
        <v>4600</v>
      </c>
      <c r="F71" s="5">
        <v>4540</v>
      </c>
      <c r="G71" s="5">
        <v>4608.1299999999992</v>
      </c>
      <c r="H71" s="25"/>
      <c r="J71" s="55"/>
    </row>
    <row r="72" spans="1:10" s="26" customFormat="1" ht="15.75">
      <c r="A72" s="52">
        <v>66</v>
      </c>
      <c r="B72" s="53">
        <v>889</v>
      </c>
      <c r="C72" s="52" t="s">
        <v>164</v>
      </c>
      <c r="D72" s="5">
        <f t="shared" ref="D72:D92" si="1">SUM(E72:G72)</f>
        <v>6476.15</v>
      </c>
      <c r="E72" s="5">
        <v>2220</v>
      </c>
      <c r="F72" s="5">
        <v>2220</v>
      </c>
      <c r="G72" s="5">
        <v>2036.1499999999996</v>
      </c>
      <c r="H72" s="25"/>
      <c r="J72" s="55"/>
    </row>
    <row r="73" spans="1:10" s="26" customFormat="1" ht="15.75">
      <c r="A73" s="52">
        <v>67</v>
      </c>
      <c r="B73" s="53">
        <v>893</v>
      </c>
      <c r="C73" s="52" t="s">
        <v>165</v>
      </c>
      <c r="D73" s="5">
        <f t="shared" si="1"/>
        <v>13045.66</v>
      </c>
      <c r="E73" s="5">
        <v>3685</v>
      </c>
      <c r="F73" s="5">
        <v>3740</v>
      </c>
      <c r="G73" s="5">
        <v>5620.66</v>
      </c>
      <c r="H73" s="25"/>
      <c r="J73" s="55"/>
    </row>
    <row r="74" spans="1:10" s="26" customFormat="1" ht="15.75">
      <c r="A74" s="52">
        <v>68</v>
      </c>
      <c r="B74" s="53">
        <v>896</v>
      </c>
      <c r="C74" s="52" t="s">
        <v>166</v>
      </c>
      <c r="D74" s="5">
        <f t="shared" si="1"/>
        <v>17051.45</v>
      </c>
      <c r="E74" s="5">
        <v>6050</v>
      </c>
      <c r="F74" s="5">
        <v>4900</v>
      </c>
      <c r="G74" s="5">
        <v>6101.4500000000007</v>
      </c>
      <c r="H74" s="25"/>
      <c r="J74" s="55"/>
    </row>
    <row r="75" spans="1:10" s="26" customFormat="1" ht="15.75">
      <c r="A75" s="52">
        <v>69</v>
      </c>
      <c r="B75" s="53">
        <v>898</v>
      </c>
      <c r="C75" s="62" t="s">
        <v>167</v>
      </c>
      <c r="D75" s="5">
        <f t="shared" si="1"/>
        <v>10461.1</v>
      </c>
      <c r="E75" s="5">
        <v>3440</v>
      </c>
      <c r="F75" s="5">
        <v>3490</v>
      </c>
      <c r="G75" s="5">
        <v>3531.1000000000004</v>
      </c>
      <c r="H75" s="25"/>
      <c r="J75" s="55"/>
    </row>
    <row r="76" spans="1:10" s="63" customFormat="1" ht="15.75">
      <c r="A76" s="59">
        <v>70</v>
      </c>
      <c r="B76" s="60">
        <v>900</v>
      </c>
      <c r="C76" s="59" t="s">
        <v>168</v>
      </c>
      <c r="D76" s="31">
        <f t="shared" si="1"/>
        <v>0</v>
      </c>
      <c r="E76" s="31"/>
      <c r="F76" s="31"/>
      <c r="G76" s="31">
        <v>0</v>
      </c>
      <c r="H76" s="25"/>
      <c r="J76" s="55"/>
    </row>
    <row r="77" spans="1:10" s="26" customFormat="1" ht="15.75">
      <c r="A77" s="52">
        <v>71</v>
      </c>
      <c r="B77" s="53">
        <v>907</v>
      </c>
      <c r="C77" s="52" t="s">
        <v>169</v>
      </c>
      <c r="D77" s="5">
        <f t="shared" si="1"/>
        <v>35513.24</v>
      </c>
      <c r="E77" s="5">
        <v>13840</v>
      </c>
      <c r="F77" s="5">
        <v>8100</v>
      </c>
      <c r="G77" s="5">
        <v>13573.239999999998</v>
      </c>
      <c r="H77" s="25"/>
      <c r="J77" s="55"/>
    </row>
    <row r="78" spans="1:10" s="64" customFormat="1" ht="15.75">
      <c r="A78" s="52">
        <v>72</v>
      </c>
      <c r="B78" s="53">
        <v>914</v>
      </c>
      <c r="C78" s="52" t="s">
        <v>170</v>
      </c>
      <c r="D78" s="5">
        <f t="shared" si="1"/>
        <v>9561.67</v>
      </c>
      <c r="E78" s="5">
        <v>2730</v>
      </c>
      <c r="F78" s="5">
        <v>2910</v>
      </c>
      <c r="G78" s="5">
        <v>3921.67</v>
      </c>
      <c r="H78" s="25"/>
      <c r="J78" s="55"/>
    </row>
    <row r="79" spans="1:10" ht="15.75">
      <c r="A79" s="52">
        <v>73</v>
      </c>
      <c r="B79" s="53">
        <v>917</v>
      </c>
      <c r="C79" s="52" t="s">
        <v>5</v>
      </c>
      <c r="D79" s="5">
        <f t="shared" si="1"/>
        <v>19878.57</v>
      </c>
      <c r="E79" s="5">
        <v>6720</v>
      </c>
      <c r="F79" s="5">
        <v>6420</v>
      </c>
      <c r="G79" s="5">
        <v>6738.57</v>
      </c>
      <c r="H79" s="25"/>
      <c r="J79" s="55"/>
    </row>
    <row r="80" spans="1:10" ht="15.75">
      <c r="A80" s="52">
        <v>74</v>
      </c>
      <c r="B80" s="53">
        <v>918</v>
      </c>
      <c r="C80" s="52" t="s">
        <v>171</v>
      </c>
      <c r="D80" s="5">
        <f t="shared" si="1"/>
        <v>11514.59</v>
      </c>
      <c r="E80" s="5">
        <v>2730</v>
      </c>
      <c r="F80" s="5">
        <v>3330</v>
      </c>
      <c r="G80" s="5">
        <v>5454.59</v>
      </c>
      <c r="H80" s="25"/>
      <c r="J80" s="55"/>
    </row>
    <row r="81" spans="1:10" ht="15.75">
      <c r="A81" s="52">
        <v>75</v>
      </c>
      <c r="B81" s="53">
        <v>928</v>
      </c>
      <c r="C81" s="52" t="s">
        <v>9</v>
      </c>
      <c r="D81" s="5">
        <f t="shared" si="1"/>
        <v>39121.120000000003</v>
      </c>
      <c r="E81" s="5">
        <v>13035</v>
      </c>
      <c r="F81" s="5">
        <v>13040</v>
      </c>
      <c r="G81" s="5">
        <v>13046.120000000003</v>
      </c>
      <c r="H81" s="25"/>
      <c r="J81" s="55"/>
    </row>
    <row r="82" spans="1:10" ht="15.75">
      <c r="A82" s="52">
        <v>76</v>
      </c>
      <c r="B82" s="53">
        <v>931</v>
      </c>
      <c r="C82" s="52" t="s">
        <v>172</v>
      </c>
      <c r="D82" s="5">
        <f t="shared" si="1"/>
        <v>12001.27</v>
      </c>
      <c r="E82" s="5">
        <v>3140</v>
      </c>
      <c r="F82" s="5">
        <v>3940</v>
      </c>
      <c r="G82" s="5">
        <v>4921.2700000000004</v>
      </c>
      <c r="H82" s="25"/>
      <c r="J82" s="55"/>
    </row>
    <row r="83" spans="1:10" ht="15.75">
      <c r="A83" s="52">
        <v>77</v>
      </c>
      <c r="B83" s="53">
        <v>935</v>
      </c>
      <c r="C83" s="52" t="s">
        <v>173</v>
      </c>
      <c r="D83" s="5">
        <f t="shared" si="1"/>
        <v>12186.26</v>
      </c>
      <c r="E83" s="5">
        <v>3950</v>
      </c>
      <c r="F83" s="5">
        <v>4275</v>
      </c>
      <c r="G83" s="5">
        <v>3961.26</v>
      </c>
      <c r="H83" s="25"/>
      <c r="J83" s="55"/>
    </row>
    <row r="84" spans="1:10" ht="15.75">
      <c r="A84" s="52">
        <v>78</v>
      </c>
      <c r="B84" s="53">
        <v>937</v>
      </c>
      <c r="C84" s="52" t="s">
        <v>174</v>
      </c>
      <c r="D84" s="5">
        <f t="shared" si="1"/>
        <v>10466.209999999999</v>
      </c>
      <c r="E84" s="5">
        <v>3520</v>
      </c>
      <c r="F84" s="5">
        <v>3400</v>
      </c>
      <c r="G84" s="5">
        <v>3546.2099999999991</v>
      </c>
      <c r="H84" s="25"/>
      <c r="J84" s="55"/>
    </row>
    <row r="85" spans="1:10" ht="15.75">
      <c r="A85" s="52">
        <v>79</v>
      </c>
      <c r="B85" s="52">
        <v>939</v>
      </c>
      <c r="C85" s="52" t="s">
        <v>175</v>
      </c>
      <c r="D85" s="5">
        <f t="shared" si="1"/>
        <v>6361.66</v>
      </c>
      <c r="E85" s="5">
        <v>720</v>
      </c>
      <c r="F85" s="5">
        <v>1560</v>
      </c>
      <c r="G85" s="5">
        <v>4081.66</v>
      </c>
      <c r="H85" s="25"/>
      <c r="J85" s="55"/>
    </row>
    <row r="86" spans="1:10" ht="15.75">
      <c r="A86" s="52">
        <v>80</v>
      </c>
      <c r="B86" s="53">
        <v>959</v>
      </c>
      <c r="C86" s="52" t="s">
        <v>176</v>
      </c>
      <c r="D86" s="5">
        <f t="shared" si="1"/>
        <v>15087.88</v>
      </c>
      <c r="E86" s="5">
        <v>4785</v>
      </c>
      <c r="F86" s="5">
        <v>5065</v>
      </c>
      <c r="G86" s="5">
        <v>5237.8799999999992</v>
      </c>
      <c r="H86" s="25"/>
      <c r="J86" s="55"/>
    </row>
    <row r="87" spans="1:10" ht="15.75">
      <c r="A87" s="52">
        <v>81</v>
      </c>
      <c r="B87" s="53">
        <v>968</v>
      </c>
      <c r="C87" s="52" t="s">
        <v>177</v>
      </c>
      <c r="D87" s="5">
        <f t="shared" si="1"/>
        <v>14627.12</v>
      </c>
      <c r="E87" s="5">
        <v>4565</v>
      </c>
      <c r="F87" s="5">
        <v>5445</v>
      </c>
      <c r="G87" s="5">
        <v>4617.1200000000008</v>
      </c>
      <c r="H87" s="25"/>
      <c r="J87" s="55"/>
    </row>
    <row r="88" spans="1:10" ht="15.75">
      <c r="A88" s="52">
        <v>82</v>
      </c>
      <c r="B88" s="53">
        <v>998</v>
      </c>
      <c r="C88" s="52" t="s">
        <v>178</v>
      </c>
      <c r="D88" s="5">
        <f t="shared" si="1"/>
        <v>32479.67</v>
      </c>
      <c r="E88" s="5">
        <v>8520</v>
      </c>
      <c r="F88" s="5">
        <v>10650</v>
      </c>
      <c r="G88" s="5">
        <v>13309.669999999998</v>
      </c>
      <c r="H88" s="25"/>
      <c r="J88" s="55"/>
    </row>
    <row r="89" spans="1:10" ht="15.75">
      <c r="A89" s="52">
        <v>83</v>
      </c>
      <c r="B89" s="53">
        <v>1002</v>
      </c>
      <c r="C89" s="52" t="s">
        <v>179</v>
      </c>
      <c r="D89" s="5">
        <f t="shared" si="1"/>
        <v>4006.75</v>
      </c>
      <c r="E89" s="5">
        <v>525</v>
      </c>
      <c r="F89" s="5">
        <v>300</v>
      </c>
      <c r="G89" s="5">
        <v>3181.75</v>
      </c>
      <c r="H89" s="25"/>
      <c r="J89" s="55"/>
    </row>
    <row r="90" spans="1:10" ht="15">
      <c r="A90" s="52">
        <v>84</v>
      </c>
      <c r="B90" s="53">
        <v>1004</v>
      </c>
      <c r="C90" s="52" t="s">
        <v>180</v>
      </c>
      <c r="D90" s="5">
        <f t="shared" si="1"/>
        <v>84902.3</v>
      </c>
      <c r="E90" s="5">
        <v>26950</v>
      </c>
      <c r="F90" s="5">
        <v>25750</v>
      </c>
      <c r="G90" s="5">
        <v>32202.300000000003</v>
      </c>
      <c r="H90" s="25"/>
    </row>
    <row r="91" spans="1:10" ht="15">
      <c r="A91" s="52">
        <v>85</v>
      </c>
      <c r="B91" s="53">
        <v>1015</v>
      </c>
      <c r="C91" s="65" t="s">
        <v>181</v>
      </c>
      <c r="D91" s="5">
        <f t="shared" si="1"/>
        <v>8361.2000000000007</v>
      </c>
      <c r="E91" s="5">
        <v>2100</v>
      </c>
      <c r="F91" s="5">
        <v>2300</v>
      </c>
      <c r="G91" s="5">
        <v>3961.2000000000007</v>
      </c>
      <c r="H91" s="25"/>
    </row>
    <row r="92" spans="1:10" ht="15">
      <c r="A92" s="52">
        <v>86</v>
      </c>
      <c r="B92" s="66">
        <v>1025</v>
      </c>
      <c r="C92" s="67" t="s">
        <v>182</v>
      </c>
      <c r="D92" s="5">
        <f t="shared" si="1"/>
        <v>7003.62</v>
      </c>
      <c r="E92" s="5">
        <v>1900</v>
      </c>
      <c r="F92" s="5">
        <v>2050</v>
      </c>
      <c r="G92" s="5">
        <v>3053.62</v>
      </c>
      <c r="H92" s="25"/>
    </row>
    <row r="93" spans="1:10" s="37" customFormat="1" ht="15.75">
      <c r="A93" s="34"/>
      <c r="B93" s="68"/>
      <c r="C93" s="34" t="s">
        <v>6</v>
      </c>
      <c r="D93" s="7">
        <f t="shared" ref="D93:G93" si="2">SUM(D7:D92)</f>
        <v>1549065.7</v>
      </c>
      <c r="E93" s="7">
        <f t="shared" si="2"/>
        <v>468890</v>
      </c>
      <c r="F93" s="7">
        <f t="shared" si="2"/>
        <v>505485</v>
      </c>
      <c r="G93" s="7">
        <f t="shared" si="2"/>
        <v>574690.69999999984</v>
      </c>
      <c r="J93" s="9"/>
    </row>
    <row r="95" spans="1:10" ht="15.75">
      <c r="J95" s="37"/>
    </row>
    <row r="96" spans="1:10">
      <c r="E96" s="69">
        <f>E93-'[1]01-19.02.18-ECO CLIN-REDISTRIB'!E93</f>
        <v>-65360.849999999977</v>
      </c>
      <c r="F96" s="69">
        <f>F93-'[1]01-19.02.18-ECO CLIN-REDISTRIB'!F93</f>
        <v>-5924.75</v>
      </c>
      <c r="G96" s="69">
        <f>G93-'[1]01-19.02.18-ECO CLIN-REDISTRIB'!G93</f>
        <v>62747.830000000016</v>
      </c>
    </row>
  </sheetData>
  <autoFilter ref="A6:F93"/>
  <printOptions horizontalCentered="1"/>
  <pageMargins left="0" right="0" top="0.196850393700787" bottom="0.59055118110236204" header="0.118110236220472" footer="0.118110236220472"/>
  <pageSetup paperSize="9" scale="50" fitToHeight="2" orientation="portrait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9"/>
    <pageSetUpPr fitToPage="1"/>
  </sheetPr>
  <dimension ref="A3:T168"/>
  <sheetViews>
    <sheetView tabSelected="1" zoomScaleNormal="100" workbookViewId="0">
      <pane ySplit="8" topLeftCell="A9" activePane="bottomLeft" state="frozen"/>
      <selection activeCell="H9" sqref="H9"/>
      <selection pane="bottomLeft" activeCell="E167" sqref="E167"/>
    </sheetView>
  </sheetViews>
  <sheetFormatPr defaultRowHeight="12.75"/>
  <cols>
    <col min="1" max="1" width="9.7109375" style="2" bestFit="1" customWidth="1"/>
    <col min="2" max="2" width="11" style="2" customWidth="1"/>
    <col min="3" max="3" width="11.5703125" style="2" customWidth="1"/>
    <col min="4" max="4" width="41.28515625" style="72" customWidth="1"/>
    <col min="5" max="5" width="17.140625" style="2" customWidth="1"/>
    <col min="6" max="6" width="14" style="2" customWidth="1"/>
    <col min="7" max="7" width="15.85546875" style="2" customWidth="1"/>
    <col min="8" max="8" width="17.140625" style="2" customWidth="1"/>
    <col min="9" max="9" width="17.140625" style="2" bestFit="1" customWidth="1"/>
    <col min="10" max="10" width="14" style="2" bestFit="1" customWidth="1"/>
    <col min="11" max="11" width="15.85546875" style="2" bestFit="1" customWidth="1"/>
    <col min="12" max="13" width="17.140625" style="2" bestFit="1" customWidth="1"/>
    <col min="14" max="14" width="14" style="2" bestFit="1" customWidth="1"/>
    <col min="15" max="15" width="15.85546875" style="2" bestFit="1" customWidth="1"/>
    <col min="16" max="17" width="17.140625" style="2" bestFit="1" customWidth="1"/>
    <col min="18" max="18" width="15.85546875" style="2" bestFit="1" customWidth="1"/>
    <col min="19" max="19" width="17.140625" style="2" bestFit="1" customWidth="1"/>
    <col min="20" max="20" width="17.5703125" style="2" bestFit="1" customWidth="1"/>
    <col min="21" max="16384" width="9.140625" style="2"/>
  </cols>
  <sheetData>
    <row r="3" spans="1:20" ht="15.75">
      <c r="D3" s="1" t="s">
        <v>183</v>
      </c>
    </row>
    <row r="4" spans="1:20" ht="15.75">
      <c r="C4" s="70"/>
      <c r="D4" s="11" t="s">
        <v>18</v>
      </c>
    </row>
    <row r="5" spans="1:20">
      <c r="D5" s="12" t="s">
        <v>19</v>
      </c>
    </row>
    <row r="6" spans="1:20">
      <c r="B6" s="71"/>
    </row>
    <row r="7" spans="1:20" s="79" customFormat="1" ht="90" customHeight="1">
      <c r="A7" s="73" t="s">
        <v>0</v>
      </c>
      <c r="B7" s="73" t="s">
        <v>1</v>
      </c>
      <c r="C7" s="73" t="s">
        <v>2</v>
      </c>
      <c r="D7" s="74" t="s">
        <v>3</v>
      </c>
      <c r="E7" s="75" t="s">
        <v>184</v>
      </c>
      <c r="F7" s="76"/>
      <c r="G7" s="76"/>
      <c r="H7" s="77"/>
      <c r="I7" s="78" t="s">
        <v>185</v>
      </c>
      <c r="J7" s="78"/>
      <c r="K7" s="78"/>
      <c r="L7" s="78"/>
      <c r="M7" s="78" t="s">
        <v>186</v>
      </c>
      <c r="N7" s="78"/>
      <c r="O7" s="78"/>
      <c r="P7" s="78"/>
      <c r="Q7" s="78" t="s">
        <v>4</v>
      </c>
      <c r="R7" s="78"/>
      <c r="S7" s="78"/>
      <c r="T7" s="78"/>
    </row>
    <row r="8" spans="1:20" s="80" customFormat="1" ht="39" customHeight="1">
      <c r="A8" s="73"/>
      <c r="B8" s="73"/>
      <c r="C8" s="73"/>
      <c r="D8" s="74"/>
      <c r="E8" s="4" t="s">
        <v>187</v>
      </c>
      <c r="F8" s="4" t="s">
        <v>188</v>
      </c>
      <c r="G8" s="4" t="s">
        <v>189</v>
      </c>
      <c r="H8" s="4" t="s">
        <v>6</v>
      </c>
      <c r="I8" s="4" t="s">
        <v>187</v>
      </c>
      <c r="J8" s="4" t="s">
        <v>188</v>
      </c>
      <c r="K8" s="4" t="s">
        <v>189</v>
      </c>
      <c r="L8" s="4" t="s">
        <v>6</v>
      </c>
      <c r="M8" s="4" t="s">
        <v>187</v>
      </c>
      <c r="N8" s="4" t="s">
        <v>188</v>
      </c>
      <c r="O8" s="4" t="s">
        <v>189</v>
      </c>
      <c r="P8" s="4" t="s">
        <v>6</v>
      </c>
      <c r="Q8" s="4" t="s">
        <v>187</v>
      </c>
      <c r="R8" s="4" t="s">
        <v>188</v>
      </c>
      <c r="S8" s="4" t="s">
        <v>189</v>
      </c>
      <c r="T8" s="4" t="s">
        <v>6</v>
      </c>
    </row>
    <row r="9" spans="1:20" ht="30.75" customHeight="1">
      <c r="A9" s="81">
        <v>1</v>
      </c>
      <c r="B9" s="82" t="s">
        <v>190</v>
      </c>
      <c r="C9" s="83" t="s">
        <v>191</v>
      </c>
      <c r="D9" s="82" t="s">
        <v>104</v>
      </c>
      <c r="E9" s="5">
        <v>46793.84</v>
      </c>
      <c r="F9" s="5"/>
      <c r="G9" s="5">
        <v>17162</v>
      </c>
      <c r="H9" s="5">
        <f>E9+F9+G9</f>
        <v>63955.839999999997</v>
      </c>
      <c r="I9" s="5">
        <v>49513.11</v>
      </c>
      <c r="J9" s="5"/>
      <c r="K9" s="5">
        <v>18513</v>
      </c>
      <c r="L9" s="5">
        <f>I9+J9+K9</f>
        <v>68026.11</v>
      </c>
      <c r="M9" s="5">
        <v>47517.03</v>
      </c>
      <c r="N9" s="5">
        <v>0</v>
      </c>
      <c r="O9" s="5">
        <v>17989.010000000002</v>
      </c>
      <c r="P9" s="5">
        <f>M9+N9+O9</f>
        <v>65506.04</v>
      </c>
      <c r="Q9" s="84">
        <f>E9+I9+M9</f>
        <v>143823.97999999998</v>
      </c>
      <c r="R9" s="84">
        <f t="shared" ref="R9:T24" si="0">F9+J9+N9</f>
        <v>0</v>
      </c>
      <c r="S9" s="84">
        <f t="shared" si="0"/>
        <v>53664.01</v>
      </c>
      <c r="T9" s="84">
        <f t="shared" si="0"/>
        <v>197487.99000000002</v>
      </c>
    </row>
    <row r="10" spans="1:20" ht="15.75">
      <c r="A10" s="81">
        <v>2</v>
      </c>
      <c r="B10" s="82" t="s">
        <v>192</v>
      </c>
      <c r="C10" s="83" t="s">
        <v>193</v>
      </c>
      <c r="D10" s="82" t="s">
        <v>194</v>
      </c>
      <c r="E10" s="5">
        <v>392800.8</v>
      </c>
      <c r="F10" s="5">
        <v>4000</v>
      </c>
      <c r="G10" s="5">
        <v>220377</v>
      </c>
      <c r="H10" s="5">
        <f t="shared" ref="H10:H73" si="1">E10+F10+G10</f>
        <v>617177.80000000005</v>
      </c>
      <c r="I10" s="5">
        <v>382601.06</v>
      </c>
      <c r="J10" s="5">
        <v>4000</v>
      </c>
      <c r="K10" s="5">
        <v>215649</v>
      </c>
      <c r="L10" s="5">
        <f t="shared" ref="L10:L73" si="2">I10+J10+K10</f>
        <v>602250.06000000006</v>
      </c>
      <c r="M10" s="5">
        <v>324955.12000000011</v>
      </c>
      <c r="N10" s="5">
        <v>4019.67</v>
      </c>
      <c r="O10" s="5">
        <v>192269.77999999994</v>
      </c>
      <c r="P10" s="5">
        <f t="shared" ref="P10:P73" si="3">M10+N10+O10</f>
        <v>521244.57000000007</v>
      </c>
      <c r="Q10" s="84">
        <f t="shared" ref="Q10:T73" si="4">E10+I10+M10</f>
        <v>1100356.98</v>
      </c>
      <c r="R10" s="84">
        <f t="shared" si="0"/>
        <v>12019.67</v>
      </c>
      <c r="S10" s="84">
        <f t="shared" si="0"/>
        <v>628295.77999999991</v>
      </c>
      <c r="T10" s="84">
        <f t="shared" si="0"/>
        <v>1740672.4300000002</v>
      </c>
    </row>
    <row r="11" spans="1:20" ht="30.75" customHeight="1">
      <c r="A11" s="81">
        <v>3</v>
      </c>
      <c r="B11" s="82" t="s">
        <v>195</v>
      </c>
      <c r="C11" s="83" t="s">
        <v>196</v>
      </c>
      <c r="D11" s="82" t="s">
        <v>197</v>
      </c>
      <c r="E11" s="5">
        <v>56904.46</v>
      </c>
      <c r="F11" s="5"/>
      <c r="G11" s="5"/>
      <c r="H11" s="5">
        <f t="shared" si="1"/>
        <v>56904.46</v>
      </c>
      <c r="I11" s="5">
        <v>56682.95</v>
      </c>
      <c r="J11" s="5"/>
      <c r="K11" s="5"/>
      <c r="L11" s="5">
        <f t="shared" si="2"/>
        <v>56682.95</v>
      </c>
      <c r="M11" s="5">
        <v>56905.99</v>
      </c>
      <c r="N11" s="5">
        <v>0</v>
      </c>
      <c r="O11" s="5">
        <v>0</v>
      </c>
      <c r="P11" s="5">
        <f t="shared" si="3"/>
        <v>56905.99</v>
      </c>
      <c r="Q11" s="84">
        <f t="shared" si="4"/>
        <v>170493.4</v>
      </c>
      <c r="R11" s="84">
        <f t="shared" si="0"/>
        <v>0</v>
      </c>
      <c r="S11" s="84">
        <f t="shared" si="0"/>
        <v>0</v>
      </c>
      <c r="T11" s="84">
        <f t="shared" si="0"/>
        <v>170493.4</v>
      </c>
    </row>
    <row r="12" spans="1:20" ht="32.25" customHeight="1">
      <c r="A12" s="81">
        <v>4</v>
      </c>
      <c r="B12" s="82" t="s">
        <v>198</v>
      </c>
      <c r="C12" s="83" t="s">
        <v>191</v>
      </c>
      <c r="D12" s="82" t="s">
        <v>199</v>
      </c>
      <c r="E12" s="5">
        <v>23876.11</v>
      </c>
      <c r="F12" s="5">
        <v>0</v>
      </c>
      <c r="G12" s="5">
        <v>7939</v>
      </c>
      <c r="H12" s="5">
        <f t="shared" si="1"/>
        <v>31815.11</v>
      </c>
      <c r="I12" s="5">
        <v>25763.34</v>
      </c>
      <c r="J12" s="5">
        <v>0</v>
      </c>
      <c r="K12" s="5">
        <v>7823</v>
      </c>
      <c r="L12" s="5">
        <f t="shared" si="2"/>
        <v>33586.339999999997</v>
      </c>
      <c r="M12" s="5">
        <v>27289.180000000004</v>
      </c>
      <c r="N12" s="5">
        <v>0</v>
      </c>
      <c r="O12" s="5">
        <v>7962.2599999999984</v>
      </c>
      <c r="P12" s="5">
        <f t="shared" si="3"/>
        <v>35251.440000000002</v>
      </c>
      <c r="Q12" s="84">
        <f t="shared" si="4"/>
        <v>76928.63</v>
      </c>
      <c r="R12" s="84">
        <f t="shared" si="0"/>
        <v>0</v>
      </c>
      <c r="S12" s="84">
        <f t="shared" si="0"/>
        <v>23724.26</v>
      </c>
      <c r="T12" s="84">
        <f t="shared" si="0"/>
        <v>100652.89</v>
      </c>
    </row>
    <row r="13" spans="1:20" ht="15.75" customHeight="1">
      <c r="A13" s="81">
        <v>5</v>
      </c>
      <c r="B13" s="82" t="s">
        <v>200</v>
      </c>
      <c r="C13" s="83" t="s">
        <v>201</v>
      </c>
      <c r="D13" s="82" t="s">
        <v>202</v>
      </c>
      <c r="E13" s="5"/>
      <c r="F13" s="5"/>
      <c r="G13" s="5">
        <v>6082</v>
      </c>
      <c r="H13" s="5">
        <f t="shared" si="1"/>
        <v>6082</v>
      </c>
      <c r="I13" s="5"/>
      <c r="J13" s="5"/>
      <c r="K13" s="5">
        <v>6074</v>
      </c>
      <c r="L13" s="5">
        <f t="shared" si="2"/>
        <v>6074</v>
      </c>
      <c r="M13" s="5">
        <v>0</v>
      </c>
      <c r="N13" s="5">
        <v>0</v>
      </c>
      <c r="O13" s="5">
        <v>6081.630000000001</v>
      </c>
      <c r="P13" s="5">
        <f t="shared" si="3"/>
        <v>6081.630000000001</v>
      </c>
      <c r="Q13" s="84">
        <f t="shared" si="4"/>
        <v>0</v>
      </c>
      <c r="R13" s="84">
        <f t="shared" si="0"/>
        <v>0</v>
      </c>
      <c r="S13" s="84">
        <f t="shared" si="0"/>
        <v>18237.63</v>
      </c>
      <c r="T13" s="84">
        <f t="shared" si="0"/>
        <v>18237.63</v>
      </c>
    </row>
    <row r="14" spans="1:20" ht="30.75">
      <c r="A14" s="81">
        <v>6</v>
      </c>
      <c r="B14" s="82" t="s">
        <v>203</v>
      </c>
      <c r="C14" s="83" t="s">
        <v>196</v>
      </c>
      <c r="D14" s="82" t="s">
        <v>204</v>
      </c>
      <c r="E14" s="5">
        <v>56378.6</v>
      </c>
      <c r="F14" s="5"/>
      <c r="G14" s="5"/>
      <c r="H14" s="5">
        <f t="shared" si="1"/>
        <v>56378.6</v>
      </c>
      <c r="I14" s="5">
        <v>62124.75</v>
      </c>
      <c r="J14" s="5"/>
      <c r="K14" s="5"/>
      <c r="L14" s="5">
        <f t="shared" si="2"/>
        <v>62124.75</v>
      </c>
      <c r="M14" s="5">
        <v>65732.450000000026</v>
      </c>
      <c r="N14" s="5">
        <v>0</v>
      </c>
      <c r="O14" s="5">
        <v>0</v>
      </c>
      <c r="P14" s="5">
        <f t="shared" si="3"/>
        <v>65732.450000000026</v>
      </c>
      <c r="Q14" s="84">
        <f t="shared" si="4"/>
        <v>184235.80000000005</v>
      </c>
      <c r="R14" s="84">
        <f t="shared" si="0"/>
        <v>0</v>
      </c>
      <c r="S14" s="84">
        <f t="shared" si="0"/>
        <v>0</v>
      </c>
      <c r="T14" s="84">
        <f t="shared" si="0"/>
        <v>184235.80000000005</v>
      </c>
    </row>
    <row r="15" spans="1:20" ht="15.75" customHeight="1">
      <c r="A15" s="81">
        <v>7</v>
      </c>
      <c r="B15" s="82" t="s">
        <v>205</v>
      </c>
      <c r="C15" s="83" t="s">
        <v>196</v>
      </c>
      <c r="D15" s="82" t="s">
        <v>206</v>
      </c>
      <c r="E15" s="5">
        <v>220599.38</v>
      </c>
      <c r="F15" s="5"/>
      <c r="G15" s="5"/>
      <c r="H15" s="5">
        <f t="shared" si="1"/>
        <v>220599.38</v>
      </c>
      <c r="I15" s="5">
        <v>219000.87</v>
      </c>
      <c r="J15" s="5"/>
      <c r="K15" s="5"/>
      <c r="L15" s="5">
        <f t="shared" si="2"/>
        <v>219000.87</v>
      </c>
      <c r="M15" s="5">
        <v>215670.00999999992</v>
      </c>
      <c r="N15" s="5">
        <v>0</v>
      </c>
      <c r="O15" s="5">
        <v>0</v>
      </c>
      <c r="P15" s="5">
        <f t="shared" si="3"/>
        <v>215670.00999999992</v>
      </c>
      <c r="Q15" s="84">
        <f t="shared" si="4"/>
        <v>655270.25999999989</v>
      </c>
      <c r="R15" s="84">
        <f t="shared" si="0"/>
        <v>0</v>
      </c>
      <c r="S15" s="84">
        <f t="shared" si="0"/>
        <v>0</v>
      </c>
      <c r="T15" s="84">
        <f t="shared" si="0"/>
        <v>655270.25999999989</v>
      </c>
    </row>
    <row r="16" spans="1:20" ht="30.75" customHeight="1">
      <c r="A16" s="81">
        <v>8</v>
      </c>
      <c r="B16" s="82" t="s">
        <v>207</v>
      </c>
      <c r="C16" s="83" t="s">
        <v>193</v>
      </c>
      <c r="D16" s="82" t="s">
        <v>208</v>
      </c>
      <c r="E16" s="5">
        <v>237045.28</v>
      </c>
      <c r="F16" s="5">
        <v>80</v>
      </c>
      <c r="G16" s="5">
        <v>400321</v>
      </c>
      <c r="H16" s="5">
        <f t="shared" si="1"/>
        <v>637446.28</v>
      </c>
      <c r="I16" s="5">
        <v>246760.62</v>
      </c>
      <c r="J16" s="5">
        <v>40</v>
      </c>
      <c r="K16" s="5">
        <v>433927</v>
      </c>
      <c r="L16" s="5">
        <f t="shared" si="2"/>
        <v>680727.62</v>
      </c>
      <c r="M16" s="5">
        <v>246800.98000000007</v>
      </c>
      <c r="N16" s="5">
        <v>2467.83</v>
      </c>
      <c r="O16" s="5">
        <v>433962.41000000015</v>
      </c>
      <c r="P16" s="5">
        <f t="shared" si="3"/>
        <v>683231.2200000002</v>
      </c>
      <c r="Q16" s="84">
        <f t="shared" si="4"/>
        <v>730606.88000000012</v>
      </c>
      <c r="R16" s="84">
        <f t="shared" si="0"/>
        <v>2587.83</v>
      </c>
      <c r="S16" s="84">
        <f t="shared" si="0"/>
        <v>1268210.4100000001</v>
      </c>
      <c r="T16" s="84">
        <f t="shared" si="0"/>
        <v>2001405.12</v>
      </c>
    </row>
    <row r="17" spans="1:20" ht="15.75" customHeight="1">
      <c r="A17" s="81">
        <v>9</v>
      </c>
      <c r="B17" s="82" t="s">
        <v>209</v>
      </c>
      <c r="C17" s="83" t="s">
        <v>193</v>
      </c>
      <c r="D17" s="82" t="s">
        <v>115</v>
      </c>
      <c r="E17" s="5">
        <v>167850.52</v>
      </c>
      <c r="F17" s="5">
        <v>1680</v>
      </c>
      <c r="G17" s="5">
        <v>17311</v>
      </c>
      <c r="H17" s="5">
        <f t="shared" si="1"/>
        <v>186841.52</v>
      </c>
      <c r="I17" s="5">
        <v>146508.73000000001</v>
      </c>
      <c r="J17" s="5">
        <v>1520</v>
      </c>
      <c r="K17" s="5">
        <v>16886</v>
      </c>
      <c r="L17" s="5">
        <f t="shared" si="2"/>
        <v>164914.73000000001</v>
      </c>
      <c r="M17" s="5">
        <v>139917.65000000005</v>
      </c>
      <c r="N17" s="5">
        <v>1405.7200000000003</v>
      </c>
      <c r="O17" s="5">
        <v>25717.990000000005</v>
      </c>
      <c r="P17" s="5">
        <f t="shared" si="3"/>
        <v>167041.36000000004</v>
      </c>
      <c r="Q17" s="84">
        <f t="shared" si="4"/>
        <v>454276.9</v>
      </c>
      <c r="R17" s="84">
        <f t="shared" si="0"/>
        <v>4605.72</v>
      </c>
      <c r="S17" s="84">
        <f t="shared" si="0"/>
        <v>59914.990000000005</v>
      </c>
      <c r="T17" s="84">
        <f t="shared" si="0"/>
        <v>518797.61000000004</v>
      </c>
    </row>
    <row r="18" spans="1:20" ht="15.75">
      <c r="A18" s="81">
        <v>10</v>
      </c>
      <c r="B18" s="82" t="s">
        <v>210</v>
      </c>
      <c r="C18" s="83" t="s">
        <v>211</v>
      </c>
      <c r="D18" s="82" t="s">
        <v>12</v>
      </c>
      <c r="E18" s="5">
        <v>60616.19</v>
      </c>
      <c r="F18" s="5">
        <v>1160</v>
      </c>
      <c r="G18" s="5"/>
      <c r="H18" s="5">
        <f t="shared" si="1"/>
        <v>61776.19</v>
      </c>
      <c r="I18" s="5">
        <v>60615.8</v>
      </c>
      <c r="J18" s="5">
        <v>1200</v>
      </c>
      <c r="K18" s="5"/>
      <c r="L18" s="5">
        <f t="shared" si="2"/>
        <v>61815.8</v>
      </c>
      <c r="M18" s="5">
        <v>60616.98</v>
      </c>
      <c r="N18" s="5">
        <v>1532.4899999999998</v>
      </c>
      <c r="O18" s="5">
        <v>0</v>
      </c>
      <c r="P18" s="5">
        <f t="shared" si="3"/>
        <v>62149.47</v>
      </c>
      <c r="Q18" s="84">
        <f t="shared" si="4"/>
        <v>181848.97</v>
      </c>
      <c r="R18" s="84">
        <f t="shared" si="0"/>
        <v>3892.49</v>
      </c>
      <c r="S18" s="84">
        <f t="shared" si="0"/>
        <v>0</v>
      </c>
      <c r="T18" s="84">
        <f t="shared" si="0"/>
        <v>185741.46000000002</v>
      </c>
    </row>
    <row r="19" spans="1:20" ht="31.5" customHeight="1">
      <c r="A19" s="81">
        <v>11</v>
      </c>
      <c r="B19" s="82" t="s">
        <v>212</v>
      </c>
      <c r="C19" s="86" t="s">
        <v>201</v>
      </c>
      <c r="D19" s="82" t="s">
        <v>213</v>
      </c>
      <c r="E19" s="5"/>
      <c r="F19" s="5"/>
      <c r="G19" s="5">
        <v>124770</v>
      </c>
      <c r="H19" s="5">
        <f t="shared" si="1"/>
        <v>124770</v>
      </c>
      <c r="I19" s="5"/>
      <c r="J19" s="5"/>
      <c r="K19" s="5">
        <v>124955</v>
      </c>
      <c r="L19" s="5">
        <f t="shared" si="2"/>
        <v>124955</v>
      </c>
      <c r="M19" s="5">
        <v>0</v>
      </c>
      <c r="N19" s="5">
        <v>0</v>
      </c>
      <c r="O19" s="5">
        <v>126689.81</v>
      </c>
      <c r="P19" s="5">
        <f t="shared" si="3"/>
        <v>126689.81</v>
      </c>
      <c r="Q19" s="84">
        <f t="shared" si="4"/>
        <v>0</v>
      </c>
      <c r="R19" s="84">
        <f t="shared" si="0"/>
        <v>0</v>
      </c>
      <c r="S19" s="84">
        <f t="shared" si="0"/>
        <v>376414.81</v>
      </c>
      <c r="T19" s="84">
        <f t="shared" si="0"/>
        <v>376414.81</v>
      </c>
    </row>
    <row r="20" spans="1:20" ht="31.5" customHeight="1">
      <c r="A20" s="81">
        <v>12</v>
      </c>
      <c r="B20" s="82" t="s">
        <v>214</v>
      </c>
      <c r="C20" s="83" t="s">
        <v>215</v>
      </c>
      <c r="D20" s="82" t="s">
        <v>216</v>
      </c>
      <c r="E20" s="5"/>
      <c r="F20" s="5">
        <v>35780</v>
      </c>
      <c r="G20" s="5"/>
      <c r="H20" s="5">
        <f t="shared" si="1"/>
        <v>35780</v>
      </c>
      <c r="I20" s="5"/>
      <c r="J20" s="5">
        <v>35920</v>
      </c>
      <c r="K20" s="5"/>
      <c r="L20" s="5">
        <f t="shared" si="2"/>
        <v>35920</v>
      </c>
      <c r="M20" s="5">
        <v>0</v>
      </c>
      <c r="N20" s="5">
        <v>35420.630000000005</v>
      </c>
      <c r="O20" s="5">
        <v>0</v>
      </c>
      <c r="P20" s="5">
        <f t="shared" si="3"/>
        <v>35420.630000000005</v>
      </c>
      <c r="Q20" s="84">
        <f t="shared" si="4"/>
        <v>0</v>
      </c>
      <c r="R20" s="84">
        <f t="shared" si="0"/>
        <v>107120.63</v>
      </c>
      <c r="S20" s="84">
        <f t="shared" si="0"/>
        <v>0</v>
      </c>
      <c r="T20" s="84">
        <f t="shared" si="0"/>
        <v>107120.63</v>
      </c>
    </row>
    <row r="21" spans="1:20" ht="30.75" customHeight="1">
      <c r="A21" s="81">
        <v>13</v>
      </c>
      <c r="B21" s="82" t="s">
        <v>217</v>
      </c>
      <c r="C21" s="83" t="s">
        <v>201</v>
      </c>
      <c r="D21" s="82" t="s">
        <v>218</v>
      </c>
      <c r="E21" s="5">
        <v>0</v>
      </c>
      <c r="F21" s="5">
        <v>0</v>
      </c>
      <c r="G21" s="5">
        <v>7588</v>
      </c>
      <c r="H21" s="5">
        <f t="shared" si="1"/>
        <v>7588</v>
      </c>
      <c r="I21" s="5">
        <v>0</v>
      </c>
      <c r="J21" s="5">
        <v>0</v>
      </c>
      <c r="K21" s="5">
        <v>395</v>
      </c>
      <c r="L21" s="5">
        <f t="shared" si="2"/>
        <v>395</v>
      </c>
      <c r="M21" s="5">
        <v>0</v>
      </c>
      <c r="N21" s="5">
        <v>0</v>
      </c>
      <c r="O21" s="5">
        <v>15429.839999999997</v>
      </c>
      <c r="P21" s="5">
        <f t="shared" si="3"/>
        <v>15429.839999999997</v>
      </c>
      <c r="Q21" s="84">
        <f t="shared" si="4"/>
        <v>0</v>
      </c>
      <c r="R21" s="84">
        <f t="shared" si="0"/>
        <v>0</v>
      </c>
      <c r="S21" s="84">
        <f t="shared" si="0"/>
        <v>23412.839999999997</v>
      </c>
      <c r="T21" s="84">
        <f t="shared" si="0"/>
        <v>23412.839999999997</v>
      </c>
    </row>
    <row r="22" spans="1:20" ht="30.75" customHeight="1">
      <c r="A22" s="81">
        <v>14</v>
      </c>
      <c r="B22" s="82" t="s">
        <v>219</v>
      </c>
      <c r="C22" s="83" t="s">
        <v>211</v>
      </c>
      <c r="D22" s="82" t="s">
        <v>220</v>
      </c>
      <c r="E22" s="5">
        <v>160541.19</v>
      </c>
      <c r="F22" s="5">
        <v>1680</v>
      </c>
      <c r="G22" s="5"/>
      <c r="H22" s="5">
        <f t="shared" si="1"/>
        <v>162221.19</v>
      </c>
      <c r="I22" s="5">
        <v>189829.43</v>
      </c>
      <c r="J22" s="5">
        <v>2120</v>
      </c>
      <c r="K22" s="5"/>
      <c r="L22" s="5">
        <f t="shared" si="2"/>
        <v>191949.43</v>
      </c>
      <c r="M22" s="5">
        <v>155263.41999999995</v>
      </c>
      <c r="N22" s="5">
        <v>1692.9099999999999</v>
      </c>
      <c r="O22" s="5">
        <v>0</v>
      </c>
      <c r="P22" s="5">
        <f t="shared" si="3"/>
        <v>156956.32999999996</v>
      </c>
      <c r="Q22" s="84">
        <f t="shared" si="4"/>
        <v>505634.03999999992</v>
      </c>
      <c r="R22" s="84">
        <f t="shared" si="0"/>
        <v>5492.91</v>
      </c>
      <c r="S22" s="84">
        <f t="shared" si="0"/>
        <v>0</v>
      </c>
      <c r="T22" s="84">
        <f t="shared" si="0"/>
        <v>511126.94999999995</v>
      </c>
    </row>
    <row r="23" spans="1:20" ht="15.75" customHeight="1">
      <c r="A23" s="81">
        <v>15</v>
      </c>
      <c r="B23" s="82" t="s">
        <v>221</v>
      </c>
      <c r="C23" s="83" t="s">
        <v>211</v>
      </c>
      <c r="D23" s="82" t="s">
        <v>222</v>
      </c>
      <c r="E23" s="5">
        <v>59618.14</v>
      </c>
      <c r="F23" s="5">
        <v>1680</v>
      </c>
      <c r="G23" s="5"/>
      <c r="H23" s="5">
        <f t="shared" si="1"/>
        <v>61298.14</v>
      </c>
      <c r="I23" s="5">
        <v>64544.81</v>
      </c>
      <c r="J23" s="5">
        <v>1680</v>
      </c>
      <c r="K23" s="5"/>
      <c r="L23" s="5">
        <f t="shared" si="2"/>
        <v>66224.81</v>
      </c>
      <c r="M23" s="5">
        <v>60825.17</v>
      </c>
      <c r="N23" s="5">
        <v>1692.9099999999999</v>
      </c>
      <c r="O23" s="5">
        <v>0</v>
      </c>
      <c r="P23" s="5">
        <f t="shared" si="3"/>
        <v>62518.080000000002</v>
      </c>
      <c r="Q23" s="84">
        <f t="shared" si="4"/>
        <v>184988.12</v>
      </c>
      <c r="R23" s="84">
        <f t="shared" si="0"/>
        <v>5052.91</v>
      </c>
      <c r="S23" s="84">
        <f t="shared" si="0"/>
        <v>0</v>
      </c>
      <c r="T23" s="84">
        <f t="shared" si="0"/>
        <v>190041.03</v>
      </c>
    </row>
    <row r="24" spans="1:20" ht="15.75">
      <c r="A24" s="81">
        <v>16</v>
      </c>
      <c r="B24" s="82" t="s">
        <v>223</v>
      </c>
      <c r="C24" s="83" t="s">
        <v>193</v>
      </c>
      <c r="D24" s="82" t="s">
        <v>8</v>
      </c>
      <c r="E24" s="5">
        <v>458948.22</v>
      </c>
      <c r="F24" s="5">
        <v>6480</v>
      </c>
      <c r="G24" s="5">
        <v>483725</v>
      </c>
      <c r="H24" s="5">
        <f t="shared" si="1"/>
        <v>949153.22</v>
      </c>
      <c r="I24" s="5">
        <v>442316.2</v>
      </c>
      <c r="J24" s="5">
        <v>9080</v>
      </c>
      <c r="K24" s="5">
        <v>484183</v>
      </c>
      <c r="L24" s="5">
        <f t="shared" si="2"/>
        <v>935579.2</v>
      </c>
      <c r="M24" s="5">
        <v>380372.42000000004</v>
      </c>
      <c r="N24" s="5">
        <v>8549.0299999999988</v>
      </c>
      <c r="O24" s="5">
        <v>502235.86999999988</v>
      </c>
      <c r="P24" s="5">
        <f t="shared" si="3"/>
        <v>891157.32</v>
      </c>
      <c r="Q24" s="84">
        <f t="shared" si="4"/>
        <v>1281636.8399999999</v>
      </c>
      <c r="R24" s="84">
        <f t="shared" si="0"/>
        <v>24109.03</v>
      </c>
      <c r="S24" s="84">
        <f t="shared" si="0"/>
        <v>1470143.8699999999</v>
      </c>
      <c r="T24" s="84">
        <f t="shared" si="0"/>
        <v>2775889.7399999998</v>
      </c>
    </row>
    <row r="25" spans="1:20" ht="30.75" customHeight="1">
      <c r="A25" s="81">
        <v>17</v>
      </c>
      <c r="B25" s="82" t="s">
        <v>224</v>
      </c>
      <c r="C25" s="83" t="s">
        <v>196</v>
      </c>
      <c r="D25" s="82" t="s">
        <v>225</v>
      </c>
      <c r="E25" s="5">
        <v>20194.09</v>
      </c>
      <c r="F25" s="5"/>
      <c r="G25" s="5"/>
      <c r="H25" s="5">
        <f t="shared" si="1"/>
        <v>20194.09</v>
      </c>
      <c r="I25" s="5">
        <v>23612.41</v>
      </c>
      <c r="J25" s="5"/>
      <c r="K25" s="5"/>
      <c r="L25" s="5">
        <f t="shared" si="2"/>
        <v>23612.41</v>
      </c>
      <c r="M25" s="5">
        <v>23871.599999999991</v>
      </c>
      <c r="N25" s="5">
        <v>0</v>
      </c>
      <c r="O25" s="5">
        <v>0</v>
      </c>
      <c r="P25" s="5">
        <f t="shared" si="3"/>
        <v>23871.599999999991</v>
      </c>
      <c r="Q25" s="84">
        <f t="shared" si="4"/>
        <v>67678.099999999991</v>
      </c>
      <c r="R25" s="84">
        <f t="shared" si="4"/>
        <v>0</v>
      </c>
      <c r="S25" s="84">
        <f t="shared" si="4"/>
        <v>0</v>
      </c>
      <c r="T25" s="84">
        <f t="shared" si="4"/>
        <v>67678.099999999991</v>
      </c>
    </row>
    <row r="26" spans="1:20" ht="15.75">
      <c r="A26" s="81">
        <v>18</v>
      </c>
      <c r="B26" s="82" t="s">
        <v>226</v>
      </c>
      <c r="C26" s="83" t="s">
        <v>196</v>
      </c>
      <c r="D26" s="82" t="s">
        <v>227</v>
      </c>
      <c r="E26" s="5">
        <v>148868.92000000001</v>
      </c>
      <c r="F26" s="5"/>
      <c r="G26" s="5"/>
      <c r="H26" s="5">
        <f t="shared" si="1"/>
        <v>148868.92000000001</v>
      </c>
      <c r="I26" s="5">
        <v>162825.82999999999</v>
      </c>
      <c r="J26" s="5"/>
      <c r="K26" s="5"/>
      <c r="L26" s="5">
        <f t="shared" si="2"/>
        <v>162825.82999999999</v>
      </c>
      <c r="M26" s="5">
        <v>139747.88999999998</v>
      </c>
      <c r="N26" s="5">
        <v>0</v>
      </c>
      <c r="O26" s="5">
        <v>0</v>
      </c>
      <c r="P26" s="5">
        <f t="shared" si="3"/>
        <v>139747.88999999998</v>
      </c>
      <c r="Q26" s="84">
        <f t="shared" si="4"/>
        <v>451442.64</v>
      </c>
      <c r="R26" s="84">
        <f t="shared" si="4"/>
        <v>0</v>
      </c>
      <c r="S26" s="84">
        <f t="shared" si="4"/>
        <v>0</v>
      </c>
      <c r="T26" s="84">
        <f t="shared" si="4"/>
        <v>451442.64</v>
      </c>
    </row>
    <row r="27" spans="1:20" ht="30.75" customHeight="1">
      <c r="A27" s="81">
        <v>19</v>
      </c>
      <c r="B27" s="82" t="s">
        <v>228</v>
      </c>
      <c r="C27" s="83" t="s">
        <v>196</v>
      </c>
      <c r="D27" s="82" t="s">
        <v>229</v>
      </c>
      <c r="E27" s="5">
        <v>57677.39</v>
      </c>
      <c r="F27" s="5"/>
      <c r="G27" s="5"/>
      <c r="H27" s="5">
        <f t="shared" si="1"/>
        <v>57677.39</v>
      </c>
      <c r="I27" s="5">
        <v>55221.37</v>
      </c>
      <c r="J27" s="5"/>
      <c r="K27" s="5"/>
      <c r="L27" s="5">
        <f t="shared" si="2"/>
        <v>55221.37</v>
      </c>
      <c r="M27" s="5">
        <v>57679.420000000013</v>
      </c>
      <c r="N27" s="5">
        <v>0</v>
      </c>
      <c r="O27" s="5">
        <v>0</v>
      </c>
      <c r="P27" s="5">
        <f t="shared" si="3"/>
        <v>57679.420000000013</v>
      </c>
      <c r="Q27" s="84">
        <f t="shared" si="4"/>
        <v>170578.18000000002</v>
      </c>
      <c r="R27" s="84">
        <f t="shared" si="4"/>
        <v>0</v>
      </c>
      <c r="S27" s="84">
        <f t="shared" si="4"/>
        <v>0</v>
      </c>
      <c r="T27" s="84">
        <f t="shared" si="4"/>
        <v>170578.18000000002</v>
      </c>
    </row>
    <row r="28" spans="1:20" ht="15.75">
      <c r="A28" s="81">
        <v>20</v>
      </c>
      <c r="B28" s="82" t="s">
        <v>230</v>
      </c>
      <c r="C28" s="83" t="s">
        <v>231</v>
      </c>
      <c r="D28" s="82" t="s">
        <v>9</v>
      </c>
      <c r="E28" s="5">
        <v>261440.65</v>
      </c>
      <c r="F28" s="5">
        <v>95390</v>
      </c>
      <c r="G28" s="5"/>
      <c r="H28" s="5">
        <f t="shared" si="1"/>
        <v>356830.65</v>
      </c>
      <c r="I28" s="5">
        <v>254895.81</v>
      </c>
      <c r="J28" s="5">
        <v>99810</v>
      </c>
      <c r="K28" s="5"/>
      <c r="L28" s="5">
        <f t="shared" si="2"/>
        <v>354705.81</v>
      </c>
      <c r="M28" s="5">
        <v>232343.53000000006</v>
      </c>
      <c r="N28" s="5">
        <v>125714.27999999997</v>
      </c>
      <c r="O28" s="5">
        <v>0</v>
      </c>
      <c r="P28" s="5">
        <f t="shared" si="3"/>
        <v>358057.81000000006</v>
      </c>
      <c r="Q28" s="84">
        <f t="shared" si="4"/>
        <v>748679.99</v>
      </c>
      <c r="R28" s="84">
        <f t="shared" si="4"/>
        <v>320914.27999999997</v>
      </c>
      <c r="S28" s="84">
        <f t="shared" si="4"/>
        <v>0</v>
      </c>
      <c r="T28" s="84">
        <f t="shared" si="4"/>
        <v>1069594.27</v>
      </c>
    </row>
    <row r="29" spans="1:20" ht="15.75" customHeight="1">
      <c r="A29" s="81">
        <v>21</v>
      </c>
      <c r="B29" s="82" t="s">
        <v>232</v>
      </c>
      <c r="C29" s="83" t="s">
        <v>231</v>
      </c>
      <c r="D29" s="82" t="s">
        <v>233</v>
      </c>
      <c r="E29" s="5">
        <v>157889.93</v>
      </c>
      <c r="F29" s="5">
        <v>4440</v>
      </c>
      <c r="G29" s="5"/>
      <c r="H29" s="5">
        <f t="shared" si="1"/>
        <v>162329.93</v>
      </c>
      <c r="I29" s="5">
        <v>169561.91</v>
      </c>
      <c r="J29" s="5">
        <v>6240</v>
      </c>
      <c r="K29" s="5"/>
      <c r="L29" s="5">
        <f t="shared" si="2"/>
        <v>175801.91</v>
      </c>
      <c r="M29" s="5">
        <v>157890.31</v>
      </c>
      <c r="N29" s="5">
        <v>5893.66</v>
      </c>
      <c r="O29" s="5">
        <v>0</v>
      </c>
      <c r="P29" s="5">
        <f t="shared" si="3"/>
        <v>163783.97</v>
      </c>
      <c r="Q29" s="84">
        <f t="shared" si="4"/>
        <v>485342.14999999997</v>
      </c>
      <c r="R29" s="84">
        <f t="shared" si="4"/>
        <v>16573.66</v>
      </c>
      <c r="S29" s="84">
        <f t="shared" si="4"/>
        <v>0</v>
      </c>
      <c r="T29" s="84">
        <f t="shared" si="4"/>
        <v>501915.80999999994</v>
      </c>
    </row>
    <row r="30" spans="1:20" ht="19.5" customHeight="1">
      <c r="A30" s="81">
        <v>22</v>
      </c>
      <c r="B30" s="82" t="s">
        <v>234</v>
      </c>
      <c r="C30" s="83" t="s">
        <v>201</v>
      </c>
      <c r="D30" s="82" t="s">
        <v>235</v>
      </c>
      <c r="E30" s="5"/>
      <c r="F30" s="5"/>
      <c r="G30" s="5">
        <v>4752</v>
      </c>
      <c r="H30" s="5">
        <f t="shared" si="1"/>
        <v>4752</v>
      </c>
      <c r="I30" s="5"/>
      <c r="J30" s="5"/>
      <c r="K30" s="5">
        <v>6547</v>
      </c>
      <c r="L30" s="5">
        <f t="shared" si="2"/>
        <v>6547</v>
      </c>
      <c r="M30" s="5">
        <v>0</v>
      </c>
      <c r="N30" s="5">
        <v>0</v>
      </c>
      <c r="O30" s="5">
        <v>8986.9900000000016</v>
      </c>
      <c r="P30" s="5">
        <f t="shared" si="3"/>
        <v>8986.9900000000016</v>
      </c>
      <c r="Q30" s="84">
        <f t="shared" si="4"/>
        <v>0</v>
      </c>
      <c r="R30" s="84">
        <f t="shared" si="4"/>
        <v>0</v>
      </c>
      <c r="S30" s="84">
        <f t="shared" si="4"/>
        <v>20285.990000000002</v>
      </c>
      <c r="T30" s="84">
        <f t="shared" si="4"/>
        <v>20285.990000000002</v>
      </c>
    </row>
    <row r="31" spans="1:20" ht="15.75" customHeight="1">
      <c r="A31" s="81">
        <v>23</v>
      </c>
      <c r="B31" s="82" t="s">
        <v>236</v>
      </c>
      <c r="C31" s="83" t="s">
        <v>201</v>
      </c>
      <c r="D31" s="82" t="s">
        <v>237</v>
      </c>
      <c r="E31" s="5"/>
      <c r="F31" s="5"/>
      <c r="G31" s="5">
        <v>9314</v>
      </c>
      <c r="H31" s="5">
        <f t="shared" si="1"/>
        <v>9314</v>
      </c>
      <c r="I31" s="5"/>
      <c r="J31" s="5"/>
      <c r="K31" s="5">
        <v>9323</v>
      </c>
      <c r="L31" s="5">
        <f t="shared" si="2"/>
        <v>9323</v>
      </c>
      <c r="M31" s="5">
        <v>0</v>
      </c>
      <c r="N31" s="5">
        <v>0</v>
      </c>
      <c r="O31" s="5">
        <v>9328.77</v>
      </c>
      <c r="P31" s="5">
        <f t="shared" si="3"/>
        <v>9328.77</v>
      </c>
      <c r="Q31" s="84">
        <f t="shared" si="4"/>
        <v>0</v>
      </c>
      <c r="R31" s="84">
        <f t="shared" si="4"/>
        <v>0</v>
      </c>
      <c r="S31" s="84">
        <f t="shared" si="4"/>
        <v>27965.77</v>
      </c>
      <c r="T31" s="84">
        <f t="shared" si="4"/>
        <v>27965.77</v>
      </c>
    </row>
    <row r="32" spans="1:20" ht="15.75">
      <c r="A32" s="81">
        <v>24</v>
      </c>
      <c r="B32" s="82" t="s">
        <v>238</v>
      </c>
      <c r="C32" s="83" t="s">
        <v>196</v>
      </c>
      <c r="D32" s="82" t="s">
        <v>239</v>
      </c>
      <c r="E32" s="5">
        <v>74208.820000000007</v>
      </c>
      <c r="F32" s="5"/>
      <c r="G32" s="5"/>
      <c r="H32" s="5">
        <f t="shared" si="1"/>
        <v>74208.820000000007</v>
      </c>
      <c r="I32" s="5">
        <v>72933.08</v>
      </c>
      <c r="J32" s="5"/>
      <c r="K32" s="5"/>
      <c r="L32" s="5">
        <f t="shared" si="2"/>
        <v>72933.08</v>
      </c>
      <c r="M32" s="5">
        <v>65938.930000000022</v>
      </c>
      <c r="N32" s="5">
        <v>0</v>
      </c>
      <c r="O32" s="5">
        <v>0</v>
      </c>
      <c r="P32" s="5">
        <f t="shared" si="3"/>
        <v>65938.930000000022</v>
      </c>
      <c r="Q32" s="84">
        <f t="shared" si="4"/>
        <v>213080.83000000005</v>
      </c>
      <c r="R32" s="84">
        <f t="shared" si="4"/>
        <v>0</v>
      </c>
      <c r="S32" s="84">
        <f t="shared" si="4"/>
        <v>0</v>
      </c>
      <c r="T32" s="84">
        <f t="shared" si="4"/>
        <v>213080.83000000005</v>
      </c>
    </row>
    <row r="33" spans="1:20" ht="33" customHeight="1">
      <c r="A33" s="81">
        <v>25</v>
      </c>
      <c r="B33" s="82" t="s">
        <v>240</v>
      </c>
      <c r="C33" s="83" t="s">
        <v>196</v>
      </c>
      <c r="D33" s="82" t="s">
        <v>241</v>
      </c>
      <c r="E33" s="5">
        <v>55076.67</v>
      </c>
      <c r="F33" s="5"/>
      <c r="G33" s="5"/>
      <c r="H33" s="5">
        <f t="shared" si="1"/>
        <v>55076.67</v>
      </c>
      <c r="I33" s="5">
        <v>53798.23</v>
      </c>
      <c r="J33" s="5"/>
      <c r="K33" s="5"/>
      <c r="L33" s="5">
        <f t="shared" si="2"/>
        <v>53798.23</v>
      </c>
      <c r="M33" s="5">
        <v>45741.909999999982</v>
      </c>
      <c r="N33" s="5">
        <v>0</v>
      </c>
      <c r="O33" s="5">
        <v>0</v>
      </c>
      <c r="P33" s="5">
        <f t="shared" si="3"/>
        <v>45741.909999999982</v>
      </c>
      <c r="Q33" s="84">
        <f t="shared" si="4"/>
        <v>154616.80999999997</v>
      </c>
      <c r="R33" s="84">
        <f t="shared" si="4"/>
        <v>0</v>
      </c>
      <c r="S33" s="84">
        <f t="shared" si="4"/>
        <v>0</v>
      </c>
      <c r="T33" s="84">
        <f t="shared" si="4"/>
        <v>154616.80999999997</v>
      </c>
    </row>
    <row r="34" spans="1:20" ht="30.75" customHeight="1">
      <c r="A34" s="81">
        <v>26</v>
      </c>
      <c r="B34" s="82" t="s">
        <v>242</v>
      </c>
      <c r="C34" s="83" t="s">
        <v>196</v>
      </c>
      <c r="D34" s="82" t="s">
        <v>243</v>
      </c>
      <c r="E34" s="5">
        <v>45380.84</v>
      </c>
      <c r="F34" s="5"/>
      <c r="G34" s="5"/>
      <c r="H34" s="5">
        <f t="shared" si="1"/>
        <v>45380.84</v>
      </c>
      <c r="I34" s="5">
        <v>51911.360000000001</v>
      </c>
      <c r="J34" s="5"/>
      <c r="K34" s="5"/>
      <c r="L34" s="5">
        <f t="shared" si="2"/>
        <v>51911.360000000001</v>
      </c>
      <c r="M34" s="5">
        <v>40940.449999999975</v>
      </c>
      <c r="N34" s="5">
        <v>0</v>
      </c>
      <c r="O34" s="5">
        <v>0</v>
      </c>
      <c r="P34" s="5">
        <f t="shared" si="3"/>
        <v>40940.449999999975</v>
      </c>
      <c r="Q34" s="84">
        <f t="shared" si="4"/>
        <v>138232.64999999997</v>
      </c>
      <c r="R34" s="84">
        <f t="shared" si="4"/>
        <v>0</v>
      </c>
      <c r="S34" s="84">
        <f t="shared" si="4"/>
        <v>0</v>
      </c>
      <c r="T34" s="84">
        <f t="shared" si="4"/>
        <v>138232.64999999997</v>
      </c>
    </row>
    <row r="35" spans="1:20" ht="15.75" customHeight="1">
      <c r="A35" s="81">
        <v>27</v>
      </c>
      <c r="B35" s="82" t="s">
        <v>244</v>
      </c>
      <c r="C35" s="83" t="s">
        <v>201</v>
      </c>
      <c r="D35" s="82" t="s">
        <v>245</v>
      </c>
      <c r="E35" s="5"/>
      <c r="F35" s="5"/>
      <c r="G35" s="5">
        <v>8515</v>
      </c>
      <c r="H35" s="5">
        <f t="shared" si="1"/>
        <v>8515</v>
      </c>
      <c r="I35" s="5"/>
      <c r="J35" s="5"/>
      <c r="K35" s="5">
        <v>8528</v>
      </c>
      <c r="L35" s="5">
        <f t="shared" si="2"/>
        <v>8528</v>
      </c>
      <c r="M35" s="5">
        <v>0</v>
      </c>
      <c r="N35" s="5">
        <v>0</v>
      </c>
      <c r="O35" s="5">
        <v>8926.4599999999991</v>
      </c>
      <c r="P35" s="5">
        <f t="shared" si="3"/>
        <v>8926.4599999999991</v>
      </c>
      <c r="Q35" s="84">
        <f t="shared" si="4"/>
        <v>0</v>
      </c>
      <c r="R35" s="84">
        <f t="shared" si="4"/>
        <v>0</v>
      </c>
      <c r="S35" s="84">
        <f t="shared" si="4"/>
        <v>25969.46</v>
      </c>
      <c r="T35" s="84">
        <f t="shared" si="4"/>
        <v>25969.46</v>
      </c>
    </row>
    <row r="36" spans="1:20" ht="15.75">
      <c r="A36" s="81">
        <v>28</v>
      </c>
      <c r="B36" s="82" t="s">
        <v>246</v>
      </c>
      <c r="C36" s="83" t="s">
        <v>211</v>
      </c>
      <c r="D36" s="82" t="s">
        <v>247</v>
      </c>
      <c r="E36" s="5">
        <v>239612.58</v>
      </c>
      <c r="F36" s="5">
        <v>5960</v>
      </c>
      <c r="G36" s="5"/>
      <c r="H36" s="5">
        <f t="shared" si="1"/>
        <v>245572.58</v>
      </c>
      <c r="I36" s="5">
        <v>235253.35</v>
      </c>
      <c r="J36" s="5">
        <v>5920</v>
      </c>
      <c r="K36" s="5"/>
      <c r="L36" s="5">
        <f t="shared" si="2"/>
        <v>241173.35</v>
      </c>
      <c r="M36" s="5">
        <v>239817.16999999995</v>
      </c>
      <c r="N36" s="5">
        <v>5985.23</v>
      </c>
      <c r="O36" s="5">
        <v>0</v>
      </c>
      <c r="P36" s="5">
        <f t="shared" si="3"/>
        <v>245802.39999999997</v>
      </c>
      <c r="Q36" s="84">
        <f t="shared" si="4"/>
        <v>714683.1</v>
      </c>
      <c r="R36" s="84">
        <f t="shared" si="4"/>
        <v>17865.23</v>
      </c>
      <c r="S36" s="84">
        <f t="shared" si="4"/>
        <v>0</v>
      </c>
      <c r="T36" s="84">
        <f t="shared" si="4"/>
        <v>732548.33</v>
      </c>
    </row>
    <row r="37" spans="1:20" ht="30.75" customHeight="1">
      <c r="A37" s="81">
        <v>29</v>
      </c>
      <c r="B37" s="82" t="s">
        <v>248</v>
      </c>
      <c r="C37" s="83" t="s">
        <v>196</v>
      </c>
      <c r="D37" s="82" t="s">
        <v>249</v>
      </c>
      <c r="E37" s="5">
        <v>156051.10999999999</v>
      </c>
      <c r="F37" s="5">
        <v>0</v>
      </c>
      <c r="G37" s="5">
        <v>0</v>
      </c>
      <c r="H37" s="5">
        <f t="shared" si="1"/>
        <v>156051.10999999999</v>
      </c>
      <c r="I37" s="5">
        <v>172863.57</v>
      </c>
      <c r="J37" s="5">
        <v>0</v>
      </c>
      <c r="K37" s="5">
        <v>0</v>
      </c>
      <c r="L37" s="5">
        <f t="shared" si="2"/>
        <v>172863.57</v>
      </c>
      <c r="M37" s="5">
        <v>172997.33000000005</v>
      </c>
      <c r="N37" s="5">
        <v>0</v>
      </c>
      <c r="O37" s="5">
        <v>0</v>
      </c>
      <c r="P37" s="5">
        <f t="shared" si="3"/>
        <v>172997.33000000005</v>
      </c>
      <c r="Q37" s="84">
        <f t="shared" si="4"/>
        <v>501912.01</v>
      </c>
      <c r="R37" s="84">
        <f t="shared" si="4"/>
        <v>0</v>
      </c>
      <c r="S37" s="84">
        <f t="shared" si="4"/>
        <v>0</v>
      </c>
      <c r="T37" s="84">
        <f t="shared" si="4"/>
        <v>501912.01</v>
      </c>
    </row>
    <row r="38" spans="1:20" ht="15.75">
      <c r="A38" s="81">
        <v>30</v>
      </c>
      <c r="B38" s="82" t="s">
        <v>250</v>
      </c>
      <c r="C38" s="83" t="s">
        <v>193</v>
      </c>
      <c r="D38" s="82" t="s">
        <v>251</v>
      </c>
      <c r="E38" s="5">
        <v>74220.899999999994</v>
      </c>
      <c r="F38" s="5">
        <v>2840</v>
      </c>
      <c r="G38" s="5">
        <v>18328</v>
      </c>
      <c r="H38" s="5">
        <f t="shared" si="1"/>
        <v>95388.9</v>
      </c>
      <c r="I38" s="5">
        <v>72996.52</v>
      </c>
      <c r="J38" s="5">
        <v>2880</v>
      </c>
      <c r="K38" s="5">
        <v>18478</v>
      </c>
      <c r="L38" s="5">
        <f t="shared" si="2"/>
        <v>94354.52</v>
      </c>
      <c r="M38" s="5">
        <v>74418.179999999993</v>
      </c>
      <c r="N38" s="5">
        <v>3074</v>
      </c>
      <c r="O38" s="5">
        <v>18938.539999999994</v>
      </c>
      <c r="P38" s="5">
        <f t="shared" si="3"/>
        <v>96430.719999999987</v>
      </c>
      <c r="Q38" s="84">
        <f t="shared" si="4"/>
        <v>221635.59999999998</v>
      </c>
      <c r="R38" s="84">
        <f t="shared" si="4"/>
        <v>8794</v>
      </c>
      <c r="S38" s="84">
        <f t="shared" si="4"/>
        <v>55744.539999999994</v>
      </c>
      <c r="T38" s="84">
        <f t="shared" si="4"/>
        <v>286174.13999999996</v>
      </c>
    </row>
    <row r="39" spans="1:20" ht="15.75" customHeight="1">
      <c r="A39" s="81">
        <v>31</v>
      </c>
      <c r="B39" s="82" t="s">
        <v>252</v>
      </c>
      <c r="C39" s="83" t="s">
        <v>196</v>
      </c>
      <c r="D39" s="82" t="s">
        <v>253</v>
      </c>
      <c r="E39" s="5">
        <v>37682.32</v>
      </c>
      <c r="F39" s="5"/>
      <c r="G39" s="5"/>
      <c r="H39" s="5">
        <f t="shared" si="1"/>
        <v>37682.32</v>
      </c>
      <c r="I39" s="5">
        <v>64619.44</v>
      </c>
      <c r="J39" s="5"/>
      <c r="K39" s="5"/>
      <c r="L39" s="5">
        <f t="shared" si="2"/>
        <v>64619.44</v>
      </c>
      <c r="M39" s="5">
        <v>64575.400000000031</v>
      </c>
      <c r="N39" s="5">
        <v>0</v>
      </c>
      <c r="O39" s="5">
        <v>0</v>
      </c>
      <c r="P39" s="5">
        <f t="shared" si="3"/>
        <v>64575.400000000031</v>
      </c>
      <c r="Q39" s="84">
        <f t="shared" si="4"/>
        <v>166877.16000000003</v>
      </c>
      <c r="R39" s="84">
        <f t="shared" si="4"/>
        <v>0</v>
      </c>
      <c r="S39" s="84">
        <f t="shared" si="4"/>
        <v>0</v>
      </c>
      <c r="T39" s="84">
        <f t="shared" si="4"/>
        <v>166877.16000000003</v>
      </c>
    </row>
    <row r="40" spans="1:20" ht="15.75">
      <c r="A40" s="81">
        <v>32</v>
      </c>
      <c r="B40" s="82" t="s">
        <v>254</v>
      </c>
      <c r="C40" s="83" t="s">
        <v>211</v>
      </c>
      <c r="D40" s="82" t="s">
        <v>255</v>
      </c>
      <c r="E40" s="5">
        <v>62412.05</v>
      </c>
      <c r="F40" s="5">
        <v>2560</v>
      </c>
      <c r="G40" s="5"/>
      <c r="H40" s="5">
        <f t="shared" si="1"/>
        <v>64972.05</v>
      </c>
      <c r="I40" s="5">
        <v>73838.59</v>
      </c>
      <c r="J40" s="5">
        <v>3880</v>
      </c>
      <c r="K40" s="5"/>
      <c r="L40" s="5">
        <f t="shared" si="2"/>
        <v>77718.59</v>
      </c>
      <c r="M40" s="5">
        <v>60381.29</v>
      </c>
      <c r="N40" s="5">
        <v>3193.38</v>
      </c>
      <c r="O40" s="5">
        <v>0</v>
      </c>
      <c r="P40" s="5">
        <f t="shared" si="3"/>
        <v>63574.67</v>
      </c>
      <c r="Q40" s="84">
        <f t="shared" si="4"/>
        <v>196631.93000000002</v>
      </c>
      <c r="R40" s="84">
        <f t="shared" si="4"/>
        <v>9633.380000000001</v>
      </c>
      <c r="S40" s="84">
        <f t="shared" si="4"/>
        <v>0</v>
      </c>
      <c r="T40" s="84">
        <f t="shared" si="4"/>
        <v>206265.31</v>
      </c>
    </row>
    <row r="41" spans="1:20" ht="30.75" customHeight="1">
      <c r="A41" s="81">
        <v>33</v>
      </c>
      <c r="B41" s="82" t="s">
        <v>256</v>
      </c>
      <c r="C41" s="83" t="s">
        <v>196</v>
      </c>
      <c r="D41" s="82" t="s">
        <v>257</v>
      </c>
      <c r="E41" s="5">
        <v>104844.54</v>
      </c>
      <c r="F41" s="5"/>
      <c r="G41" s="5"/>
      <c r="H41" s="5">
        <f t="shared" si="1"/>
        <v>104844.54</v>
      </c>
      <c r="I41" s="5">
        <v>93119.35</v>
      </c>
      <c r="J41" s="5"/>
      <c r="K41" s="5"/>
      <c r="L41" s="5">
        <f t="shared" si="2"/>
        <v>93119.35</v>
      </c>
      <c r="M41" s="5">
        <v>94838.164999999964</v>
      </c>
      <c r="N41" s="5">
        <v>0</v>
      </c>
      <c r="O41" s="5">
        <v>0</v>
      </c>
      <c r="P41" s="5">
        <f t="shared" si="3"/>
        <v>94838.164999999964</v>
      </c>
      <c r="Q41" s="84">
        <f t="shared" si="4"/>
        <v>292802.05499999999</v>
      </c>
      <c r="R41" s="84">
        <f t="shared" si="4"/>
        <v>0</v>
      </c>
      <c r="S41" s="84">
        <f t="shared" si="4"/>
        <v>0</v>
      </c>
      <c r="T41" s="84">
        <f t="shared" si="4"/>
        <v>292802.05499999999</v>
      </c>
    </row>
    <row r="42" spans="1:20" ht="15.75">
      <c r="A42" s="81">
        <v>34</v>
      </c>
      <c r="B42" s="82" t="s">
        <v>258</v>
      </c>
      <c r="C42" s="83" t="s">
        <v>201</v>
      </c>
      <c r="D42" s="82" t="s">
        <v>259</v>
      </c>
      <c r="E42" s="5"/>
      <c r="F42" s="5"/>
      <c r="G42" s="5">
        <v>5464</v>
      </c>
      <c r="H42" s="5">
        <f t="shared" si="1"/>
        <v>5464</v>
      </c>
      <c r="I42" s="5"/>
      <c r="J42" s="5"/>
      <c r="K42" s="5">
        <v>6299</v>
      </c>
      <c r="L42" s="5">
        <f t="shared" si="2"/>
        <v>6299</v>
      </c>
      <c r="M42" s="5">
        <v>0</v>
      </c>
      <c r="N42" s="5">
        <v>0</v>
      </c>
      <c r="O42" s="5">
        <v>6575.3899999999994</v>
      </c>
      <c r="P42" s="5">
        <f t="shared" si="3"/>
        <v>6575.3899999999994</v>
      </c>
      <c r="Q42" s="84">
        <f t="shared" si="4"/>
        <v>0</v>
      </c>
      <c r="R42" s="84">
        <f t="shared" si="4"/>
        <v>0</v>
      </c>
      <c r="S42" s="84">
        <f t="shared" si="4"/>
        <v>18338.39</v>
      </c>
      <c r="T42" s="84">
        <f t="shared" si="4"/>
        <v>18338.39</v>
      </c>
    </row>
    <row r="43" spans="1:20" ht="15.75" customHeight="1">
      <c r="A43" s="81">
        <v>35</v>
      </c>
      <c r="B43" s="82" t="s">
        <v>260</v>
      </c>
      <c r="C43" s="83" t="s">
        <v>211</v>
      </c>
      <c r="D43" s="82" t="s">
        <v>261</v>
      </c>
      <c r="E43" s="5">
        <v>207002.72</v>
      </c>
      <c r="F43" s="5">
        <v>2080</v>
      </c>
      <c r="G43" s="5"/>
      <c r="H43" s="5">
        <f t="shared" si="1"/>
        <v>209082.72</v>
      </c>
      <c r="I43" s="5">
        <v>204840.29</v>
      </c>
      <c r="J43" s="5">
        <v>240</v>
      </c>
      <c r="K43" s="5"/>
      <c r="L43" s="5">
        <f t="shared" si="2"/>
        <v>205080.29</v>
      </c>
      <c r="M43" s="5">
        <v>210180.28999999995</v>
      </c>
      <c r="N43" s="5">
        <v>1340.0359999999998</v>
      </c>
      <c r="O43" s="5">
        <v>0</v>
      </c>
      <c r="P43" s="5">
        <f t="shared" si="3"/>
        <v>211520.32599999994</v>
      </c>
      <c r="Q43" s="84">
        <f t="shared" si="4"/>
        <v>622023.29999999993</v>
      </c>
      <c r="R43" s="84">
        <f t="shared" si="4"/>
        <v>3660.0360000000001</v>
      </c>
      <c r="S43" s="84">
        <f t="shared" si="4"/>
        <v>0</v>
      </c>
      <c r="T43" s="84">
        <f t="shared" si="4"/>
        <v>625683.33599999989</v>
      </c>
    </row>
    <row r="44" spans="1:20" ht="30.75">
      <c r="A44" s="81">
        <v>36</v>
      </c>
      <c r="B44" s="82" t="s">
        <v>262</v>
      </c>
      <c r="C44" s="83" t="s">
        <v>193</v>
      </c>
      <c r="D44" s="82" t="s">
        <v>263</v>
      </c>
      <c r="E44" s="5">
        <v>364399.55</v>
      </c>
      <c r="F44" s="5">
        <v>4200</v>
      </c>
      <c r="G44" s="5">
        <v>152469</v>
      </c>
      <c r="H44" s="5">
        <f t="shared" si="1"/>
        <v>521068.55</v>
      </c>
      <c r="I44" s="5">
        <v>489736.38</v>
      </c>
      <c r="J44" s="5">
        <v>6600</v>
      </c>
      <c r="K44" s="5">
        <v>317799</v>
      </c>
      <c r="L44" s="5">
        <f t="shared" si="2"/>
        <v>814135.38</v>
      </c>
      <c r="M44" s="5">
        <v>429959.1399999999</v>
      </c>
      <c r="N44" s="5">
        <v>6353.18</v>
      </c>
      <c r="O44" s="5">
        <v>272642.66000000003</v>
      </c>
      <c r="P44" s="5">
        <f t="shared" si="3"/>
        <v>708954.98</v>
      </c>
      <c r="Q44" s="84">
        <f t="shared" si="4"/>
        <v>1284095.0699999998</v>
      </c>
      <c r="R44" s="84">
        <f t="shared" si="4"/>
        <v>17153.18</v>
      </c>
      <c r="S44" s="84">
        <f t="shared" si="4"/>
        <v>742910.66</v>
      </c>
      <c r="T44" s="84">
        <f t="shared" si="4"/>
        <v>2044158.91</v>
      </c>
    </row>
    <row r="45" spans="1:20" ht="39.75" customHeight="1">
      <c r="A45" s="81">
        <v>37</v>
      </c>
      <c r="B45" s="82" t="s">
        <v>264</v>
      </c>
      <c r="C45" s="83" t="s">
        <v>265</v>
      </c>
      <c r="D45" s="82" t="s">
        <v>266</v>
      </c>
      <c r="E45" s="5">
        <v>0</v>
      </c>
      <c r="F45" s="5">
        <v>12530</v>
      </c>
      <c r="G45" s="5">
        <v>4791</v>
      </c>
      <c r="H45" s="5">
        <f t="shared" si="1"/>
        <v>17321</v>
      </c>
      <c r="I45" s="5">
        <v>0</v>
      </c>
      <c r="J45" s="5">
        <v>17580</v>
      </c>
      <c r="K45" s="5">
        <v>0</v>
      </c>
      <c r="L45" s="5">
        <f t="shared" si="2"/>
        <v>17580</v>
      </c>
      <c r="M45" s="5">
        <v>0</v>
      </c>
      <c r="N45" s="5">
        <v>16524.300000000003</v>
      </c>
      <c r="O45" s="5">
        <v>7208.4500000000007</v>
      </c>
      <c r="P45" s="5">
        <f t="shared" si="3"/>
        <v>23732.750000000004</v>
      </c>
      <c r="Q45" s="84">
        <f t="shared" si="4"/>
        <v>0</v>
      </c>
      <c r="R45" s="84">
        <f t="shared" si="4"/>
        <v>46634.3</v>
      </c>
      <c r="S45" s="84">
        <f t="shared" si="4"/>
        <v>11999.45</v>
      </c>
      <c r="T45" s="84">
        <f t="shared" si="4"/>
        <v>58633.75</v>
      </c>
    </row>
    <row r="46" spans="1:20" ht="39.75" customHeight="1">
      <c r="A46" s="81">
        <v>38</v>
      </c>
      <c r="B46" s="82" t="s">
        <v>267</v>
      </c>
      <c r="C46" s="83" t="s">
        <v>191</v>
      </c>
      <c r="D46" s="82" t="s">
        <v>15</v>
      </c>
      <c r="E46" s="5">
        <v>103969.27</v>
      </c>
      <c r="F46" s="5"/>
      <c r="G46" s="5">
        <v>569780</v>
      </c>
      <c r="H46" s="5">
        <f t="shared" si="1"/>
        <v>673749.27</v>
      </c>
      <c r="I46" s="5">
        <v>123817.89</v>
      </c>
      <c r="J46" s="5"/>
      <c r="K46" s="5">
        <v>562644</v>
      </c>
      <c r="L46" s="5">
        <f t="shared" si="2"/>
        <v>686461.89</v>
      </c>
      <c r="M46" s="5">
        <v>99714.98</v>
      </c>
      <c r="N46" s="5">
        <v>0</v>
      </c>
      <c r="O46" s="5">
        <v>496189.35000000009</v>
      </c>
      <c r="P46" s="5">
        <f t="shared" si="3"/>
        <v>595904.33000000007</v>
      </c>
      <c r="Q46" s="84">
        <f t="shared" si="4"/>
        <v>327502.14</v>
      </c>
      <c r="R46" s="84">
        <f t="shared" si="4"/>
        <v>0</v>
      </c>
      <c r="S46" s="84">
        <f t="shared" si="4"/>
        <v>1628613.35</v>
      </c>
      <c r="T46" s="84">
        <f t="shared" si="4"/>
        <v>1956115.4900000002</v>
      </c>
    </row>
    <row r="47" spans="1:20" ht="30.75" customHeight="1">
      <c r="A47" s="81">
        <v>39</v>
      </c>
      <c r="B47" s="82" t="s">
        <v>268</v>
      </c>
      <c r="C47" s="83" t="s">
        <v>196</v>
      </c>
      <c r="D47" s="82" t="s">
        <v>269</v>
      </c>
      <c r="E47" s="5">
        <v>84991.13</v>
      </c>
      <c r="F47" s="5"/>
      <c r="G47" s="5"/>
      <c r="H47" s="5">
        <f t="shared" si="1"/>
        <v>84991.13</v>
      </c>
      <c r="I47" s="5">
        <v>92010.84</v>
      </c>
      <c r="J47" s="5"/>
      <c r="K47" s="5"/>
      <c r="L47" s="5">
        <f t="shared" si="2"/>
        <v>92010.84</v>
      </c>
      <c r="M47" s="5">
        <v>90431.59</v>
      </c>
      <c r="N47" s="5">
        <v>0</v>
      </c>
      <c r="O47" s="5">
        <v>0</v>
      </c>
      <c r="P47" s="5">
        <f t="shared" si="3"/>
        <v>90431.59</v>
      </c>
      <c r="Q47" s="84">
        <f t="shared" si="4"/>
        <v>267433.56</v>
      </c>
      <c r="R47" s="84">
        <f t="shared" si="4"/>
        <v>0</v>
      </c>
      <c r="S47" s="84">
        <f t="shared" si="4"/>
        <v>0</v>
      </c>
      <c r="T47" s="84">
        <f t="shared" si="4"/>
        <v>267433.56</v>
      </c>
    </row>
    <row r="48" spans="1:20" ht="15.75">
      <c r="A48" s="81">
        <v>40</v>
      </c>
      <c r="B48" s="82" t="s">
        <v>270</v>
      </c>
      <c r="C48" s="83" t="s">
        <v>211</v>
      </c>
      <c r="D48" s="82" t="s">
        <v>271</v>
      </c>
      <c r="E48" s="5">
        <v>96213.39</v>
      </c>
      <c r="F48" s="5">
        <v>1280</v>
      </c>
      <c r="G48" s="5"/>
      <c r="H48" s="5">
        <f t="shared" si="1"/>
        <v>97493.39</v>
      </c>
      <c r="I48" s="5">
        <v>96217.7</v>
      </c>
      <c r="J48" s="5">
        <v>1360</v>
      </c>
      <c r="K48" s="5"/>
      <c r="L48" s="5">
        <f t="shared" si="2"/>
        <v>97577.7</v>
      </c>
      <c r="M48" s="5">
        <v>96219.859999999986</v>
      </c>
      <c r="N48" s="5">
        <v>1721.4700000000003</v>
      </c>
      <c r="O48" s="5">
        <v>0</v>
      </c>
      <c r="P48" s="5">
        <f t="shared" si="3"/>
        <v>97941.329999999987</v>
      </c>
      <c r="Q48" s="84">
        <f t="shared" si="4"/>
        <v>288650.94999999995</v>
      </c>
      <c r="R48" s="84">
        <f t="shared" si="4"/>
        <v>4361.47</v>
      </c>
      <c r="S48" s="84">
        <f t="shared" si="4"/>
        <v>0</v>
      </c>
      <c r="T48" s="84">
        <f t="shared" si="4"/>
        <v>293012.42</v>
      </c>
    </row>
    <row r="49" spans="1:20" ht="30.75" customHeight="1">
      <c r="A49" s="81">
        <v>41</v>
      </c>
      <c r="B49" s="82" t="s">
        <v>272</v>
      </c>
      <c r="C49" s="83" t="s">
        <v>196</v>
      </c>
      <c r="D49" s="82" t="s">
        <v>273</v>
      </c>
      <c r="E49" s="5">
        <v>97281.279999999999</v>
      </c>
      <c r="F49" s="5"/>
      <c r="G49" s="5"/>
      <c r="H49" s="5">
        <f t="shared" si="1"/>
        <v>97281.279999999999</v>
      </c>
      <c r="I49" s="5">
        <v>105314.69</v>
      </c>
      <c r="J49" s="5"/>
      <c r="K49" s="5"/>
      <c r="L49" s="5">
        <f t="shared" si="2"/>
        <v>105314.69</v>
      </c>
      <c r="M49" s="5">
        <v>103509.28</v>
      </c>
      <c r="N49" s="5">
        <v>0</v>
      </c>
      <c r="O49" s="5">
        <v>0</v>
      </c>
      <c r="P49" s="5">
        <f t="shared" si="3"/>
        <v>103509.28</v>
      </c>
      <c r="Q49" s="84">
        <f t="shared" si="4"/>
        <v>306105.25</v>
      </c>
      <c r="R49" s="84">
        <f t="shared" si="4"/>
        <v>0</v>
      </c>
      <c r="S49" s="84">
        <f t="shared" si="4"/>
        <v>0</v>
      </c>
      <c r="T49" s="84">
        <f t="shared" si="4"/>
        <v>306105.25</v>
      </c>
    </row>
    <row r="50" spans="1:20" ht="15.75">
      <c r="A50" s="81">
        <v>42</v>
      </c>
      <c r="B50" s="82" t="s">
        <v>274</v>
      </c>
      <c r="C50" s="83" t="s">
        <v>196</v>
      </c>
      <c r="D50" s="82" t="s">
        <v>275</v>
      </c>
      <c r="E50" s="5">
        <v>55128.99</v>
      </c>
      <c r="F50" s="5"/>
      <c r="G50" s="5"/>
      <c r="H50" s="5">
        <f t="shared" si="1"/>
        <v>55128.99</v>
      </c>
      <c r="I50" s="5">
        <v>62727.6</v>
      </c>
      <c r="J50" s="5"/>
      <c r="K50" s="5"/>
      <c r="L50" s="5">
        <f t="shared" si="2"/>
        <v>62727.6</v>
      </c>
      <c r="M50" s="5">
        <v>62844.159999999996</v>
      </c>
      <c r="N50" s="5">
        <v>0</v>
      </c>
      <c r="O50" s="5">
        <v>0</v>
      </c>
      <c r="P50" s="5">
        <f t="shared" si="3"/>
        <v>62844.159999999996</v>
      </c>
      <c r="Q50" s="84">
        <f t="shared" si="4"/>
        <v>180700.75</v>
      </c>
      <c r="R50" s="84">
        <f t="shared" si="4"/>
        <v>0</v>
      </c>
      <c r="S50" s="84">
        <f t="shared" si="4"/>
        <v>0</v>
      </c>
      <c r="T50" s="84">
        <f t="shared" si="4"/>
        <v>180700.75</v>
      </c>
    </row>
    <row r="51" spans="1:20" ht="32.25" customHeight="1">
      <c r="A51" s="81">
        <v>43</v>
      </c>
      <c r="B51" s="82" t="s">
        <v>276</v>
      </c>
      <c r="C51" s="83" t="s">
        <v>191</v>
      </c>
      <c r="D51" s="82" t="s">
        <v>277</v>
      </c>
      <c r="E51" s="5">
        <v>71062.36</v>
      </c>
      <c r="F51" s="5"/>
      <c r="G51" s="5">
        <v>10592</v>
      </c>
      <c r="H51" s="5">
        <f t="shared" si="1"/>
        <v>81654.36</v>
      </c>
      <c r="I51" s="5">
        <v>70983.87</v>
      </c>
      <c r="J51" s="5"/>
      <c r="K51" s="5">
        <v>10260</v>
      </c>
      <c r="L51" s="5">
        <f t="shared" si="2"/>
        <v>81243.87</v>
      </c>
      <c r="M51" s="5">
        <v>71044.73000000001</v>
      </c>
      <c r="N51" s="5">
        <v>0</v>
      </c>
      <c r="O51" s="5">
        <v>10598.7</v>
      </c>
      <c r="P51" s="5">
        <f t="shared" si="3"/>
        <v>81643.430000000008</v>
      </c>
      <c r="Q51" s="84">
        <f t="shared" si="4"/>
        <v>213090.96</v>
      </c>
      <c r="R51" s="84">
        <f t="shared" si="4"/>
        <v>0</v>
      </c>
      <c r="S51" s="84">
        <f t="shared" si="4"/>
        <v>31450.7</v>
      </c>
      <c r="T51" s="84">
        <f t="shared" si="4"/>
        <v>244541.65999999997</v>
      </c>
    </row>
    <row r="52" spans="1:20" ht="30.75" customHeight="1">
      <c r="A52" s="81">
        <v>44</v>
      </c>
      <c r="B52" s="82" t="s">
        <v>278</v>
      </c>
      <c r="C52" s="83" t="s">
        <v>196</v>
      </c>
      <c r="D52" s="82" t="s">
        <v>126</v>
      </c>
      <c r="E52" s="5">
        <v>98762.99</v>
      </c>
      <c r="F52" s="5"/>
      <c r="G52" s="5"/>
      <c r="H52" s="5">
        <f t="shared" si="1"/>
        <v>98762.99</v>
      </c>
      <c r="I52" s="5">
        <v>106924.94</v>
      </c>
      <c r="J52" s="5"/>
      <c r="K52" s="5"/>
      <c r="L52" s="5">
        <f t="shared" si="2"/>
        <v>106924.94</v>
      </c>
      <c r="M52" s="5">
        <v>105085.62999999996</v>
      </c>
      <c r="N52" s="5">
        <v>0</v>
      </c>
      <c r="O52" s="5">
        <v>0</v>
      </c>
      <c r="P52" s="5">
        <f t="shared" si="3"/>
        <v>105085.62999999996</v>
      </c>
      <c r="Q52" s="84">
        <f t="shared" si="4"/>
        <v>310773.55999999994</v>
      </c>
      <c r="R52" s="84">
        <f t="shared" si="4"/>
        <v>0</v>
      </c>
      <c r="S52" s="84">
        <f t="shared" si="4"/>
        <v>0</v>
      </c>
      <c r="T52" s="84">
        <f t="shared" si="4"/>
        <v>310773.55999999994</v>
      </c>
    </row>
    <row r="53" spans="1:20" ht="15.75" customHeight="1">
      <c r="A53" s="81">
        <v>45</v>
      </c>
      <c r="B53" s="82" t="s">
        <v>279</v>
      </c>
      <c r="C53" s="83" t="s">
        <v>211</v>
      </c>
      <c r="D53" s="82" t="s">
        <v>280</v>
      </c>
      <c r="E53" s="5">
        <v>59915.59</v>
      </c>
      <c r="F53" s="5">
        <v>600</v>
      </c>
      <c r="G53" s="5"/>
      <c r="H53" s="5">
        <f t="shared" si="1"/>
        <v>60515.59</v>
      </c>
      <c r="I53" s="5">
        <v>69075.78</v>
      </c>
      <c r="J53" s="5">
        <v>840</v>
      </c>
      <c r="K53" s="5"/>
      <c r="L53" s="5">
        <f t="shared" si="2"/>
        <v>69915.78</v>
      </c>
      <c r="M53" s="5">
        <v>69998.869999999981</v>
      </c>
      <c r="N53" s="5">
        <v>1037.46</v>
      </c>
      <c r="O53" s="5">
        <v>0</v>
      </c>
      <c r="P53" s="5">
        <f t="shared" si="3"/>
        <v>71036.329999999987</v>
      </c>
      <c r="Q53" s="84">
        <f t="shared" si="4"/>
        <v>198990.24</v>
      </c>
      <c r="R53" s="84">
        <f t="shared" si="4"/>
        <v>2477.46</v>
      </c>
      <c r="S53" s="84">
        <f t="shared" si="4"/>
        <v>0</v>
      </c>
      <c r="T53" s="84">
        <f t="shared" si="4"/>
        <v>201467.69999999998</v>
      </c>
    </row>
    <row r="54" spans="1:20" ht="30.75">
      <c r="A54" s="81">
        <v>46</v>
      </c>
      <c r="B54" s="82" t="s">
        <v>281</v>
      </c>
      <c r="C54" s="83" t="s">
        <v>211</v>
      </c>
      <c r="D54" s="82" t="s">
        <v>282</v>
      </c>
      <c r="E54" s="5">
        <v>160106.99</v>
      </c>
      <c r="F54" s="5">
        <v>6680</v>
      </c>
      <c r="G54" s="5"/>
      <c r="H54" s="5">
        <f t="shared" si="1"/>
        <v>166786.99</v>
      </c>
      <c r="I54" s="5">
        <v>173796.84</v>
      </c>
      <c r="J54" s="5">
        <v>9360</v>
      </c>
      <c r="K54" s="5"/>
      <c r="L54" s="5">
        <f t="shared" si="2"/>
        <v>183156.84</v>
      </c>
      <c r="M54" s="5">
        <v>170830.65999999997</v>
      </c>
      <c r="N54" s="5">
        <v>8812.86</v>
      </c>
      <c r="O54" s="5">
        <v>0</v>
      </c>
      <c r="P54" s="5">
        <f t="shared" si="3"/>
        <v>179643.51999999996</v>
      </c>
      <c r="Q54" s="84">
        <f t="shared" si="4"/>
        <v>504734.48999999993</v>
      </c>
      <c r="R54" s="84">
        <f t="shared" si="4"/>
        <v>24852.86</v>
      </c>
      <c r="S54" s="84">
        <f t="shared" si="4"/>
        <v>0</v>
      </c>
      <c r="T54" s="84">
        <f t="shared" si="4"/>
        <v>529587.34999999986</v>
      </c>
    </row>
    <row r="55" spans="1:20" ht="15.75" customHeight="1">
      <c r="A55" s="81">
        <v>47</v>
      </c>
      <c r="B55" s="82" t="s">
        <v>283</v>
      </c>
      <c r="C55" s="83" t="s">
        <v>193</v>
      </c>
      <c r="D55" s="82" t="s">
        <v>284</v>
      </c>
      <c r="E55" s="5">
        <v>112451.04</v>
      </c>
      <c r="F55" s="5">
        <v>2760</v>
      </c>
      <c r="G55" s="5">
        <v>9130</v>
      </c>
      <c r="H55" s="5">
        <f t="shared" si="1"/>
        <v>124341.04</v>
      </c>
      <c r="I55" s="5">
        <v>122778.62</v>
      </c>
      <c r="J55" s="5">
        <v>3640</v>
      </c>
      <c r="K55" s="5">
        <v>10870</v>
      </c>
      <c r="L55" s="5">
        <f t="shared" si="2"/>
        <v>137288.62</v>
      </c>
      <c r="M55" s="5">
        <v>111624.57000000002</v>
      </c>
      <c r="N55" s="5">
        <v>2766.8700000000008</v>
      </c>
      <c r="O55" s="5">
        <v>14248.080000000002</v>
      </c>
      <c r="P55" s="5">
        <f t="shared" si="3"/>
        <v>128639.52000000002</v>
      </c>
      <c r="Q55" s="84">
        <f t="shared" si="4"/>
        <v>346854.23</v>
      </c>
      <c r="R55" s="84">
        <f t="shared" si="4"/>
        <v>9166.8700000000008</v>
      </c>
      <c r="S55" s="84">
        <f t="shared" si="4"/>
        <v>34248.080000000002</v>
      </c>
      <c r="T55" s="84">
        <f t="shared" si="4"/>
        <v>390269.18</v>
      </c>
    </row>
    <row r="56" spans="1:20" ht="30.75" customHeight="1">
      <c r="A56" s="81">
        <v>48</v>
      </c>
      <c r="B56" s="82" t="s">
        <v>285</v>
      </c>
      <c r="C56" s="83" t="s">
        <v>193</v>
      </c>
      <c r="D56" s="82" t="s">
        <v>286</v>
      </c>
      <c r="E56" s="5">
        <v>519141.39</v>
      </c>
      <c r="F56" s="5">
        <v>5880</v>
      </c>
      <c r="G56" s="5">
        <v>312880</v>
      </c>
      <c r="H56" s="5">
        <f t="shared" si="1"/>
        <v>837901.39</v>
      </c>
      <c r="I56" s="5">
        <v>606307.72</v>
      </c>
      <c r="J56" s="5">
        <v>8840</v>
      </c>
      <c r="K56" s="5">
        <v>345919</v>
      </c>
      <c r="L56" s="5">
        <f t="shared" si="2"/>
        <v>961066.72</v>
      </c>
      <c r="M56" s="5">
        <v>502514.50999999989</v>
      </c>
      <c r="N56" s="5">
        <v>7255.9299999999994</v>
      </c>
      <c r="O56" s="5">
        <v>298717.39</v>
      </c>
      <c r="P56" s="5">
        <f t="shared" si="3"/>
        <v>808487.82999999984</v>
      </c>
      <c r="Q56" s="84">
        <f t="shared" si="4"/>
        <v>1627963.6199999996</v>
      </c>
      <c r="R56" s="84">
        <f t="shared" si="4"/>
        <v>21975.93</v>
      </c>
      <c r="S56" s="84">
        <f t="shared" si="4"/>
        <v>957516.39</v>
      </c>
      <c r="T56" s="84">
        <f t="shared" si="4"/>
        <v>2607455.9399999995</v>
      </c>
    </row>
    <row r="57" spans="1:20" ht="24.75" customHeight="1">
      <c r="A57" s="81">
        <v>50</v>
      </c>
      <c r="B57" s="82" t="s">
        <v>287</v>
      </c>
      <c r="C57" s="83" t="s">
        <v>201</v>
      </c>
      <c r="D57" s="82" t="s">
        <v>288</v>
      </c>
      <c r="E57" s="5"/>
      <c r="F57" s="5"/>
      <c r="G57" s="5">
        <v>352790</v>
      </c>
      <c r="H57" s="5">
        <f t="shared" si="1"/>
        <v>352790</v>
      </c>
      <c r="I57" s="5"/>
      <c r="J57" s="5"/>
      <c r="K57" s="5">
        <v>353200</v>
      </c>
      <c r="L57" s="5">
        <f t="shared" si="2"/>
        <v>353200</v>
      </c>
      <c r="M57" s="5">
        <v>0</v>
      </c>
      <c r="N57" s="5">
        <v>0</v>
      </c>
      <c r="O57" s="5">
        <v>369324.84999999986</v>
      </c>
      <c r="P57" s="5">
        <f t="shared" si="3"/>
        <v>369324.84999999986</v>
      </c>
      <c r="Q57" s="84">
        <f t="shared" si="4"/>
        <v>0</v>
      </c>
      <c r="R57" s="84">
        <f t="shared" si="4"/>
        <v>0</v>
      </c>
      <c r="S57" s="84">
        <f t="shared" si="4"/>
        <v>1075314.8499999999</v>
      </c>
      <c r="T57" s="84">
        <f t="shared" si="4"/>
        <v>1075314.8499999999</v>
      </c>
    </row>
    <row r="58" spans="1:20" ht="30.75">
      <c r="A58" s="81">
        <v>51</v>
      </c>
      <c r="B58" s="82" t="s">
        <v>289</v>
      </c>
      <c r="C58" s="83" t="s">
        <v>193</v>
      </c>
      <c r="D58" s="82" t="s">
        <v>290</v>
      </c>
      <c r="E58" s="5">
        <v>48909.93</v>
      </c>
      <c r="F58" s="5">
        <v>280</v>
      </c>
      <c r="G58" s="5">
        <v>23087</v>
      </c>
      <c r="H58" s="5">
        <f t="shared" si="1"/>
        <v>72276.929999999993</v>
      </c>
      <c r="I58" s="5">
        <v>66082.820000000007</v>
      </c>
      <c r="J58" s="5">
        <v>360</v>
      </c>
      <c r="K58" s="5">
        <v>24895</v>
      </c>
      <c r="L58" s="5">
        <f t="shared" si="2"/>
        <v>91337.82</v>
      </c>
      <c r="M58" s="5">
        <v>68092.969999999972</v>
      </c>
      <c r="N58" s="5">
        <v>317.91999999999996</v>
      </c>
      <c r="O58" s="5">
        <v>24182.820000000007</v>
      </c>
      <c r="P58" s="5">
        <f t="shared" si="3"/>
        <v>92593.709999999977</v>
      </c>
      <c r="Q58" s="84">
        <f t="shared" si="4"/>
        <v>183085.71999999997</v>
      </c>
      <c r="R58" s="84">
        <f t="shared" si="4"/>
        <v>957.92</v>
      </c>
      <c r="S58" s="84">
        <f t="shared" si="4"/>
        <v>72164.820000000007</v>
      </c>
      <c r="T58" s="84">
        <f t="shared" si="4"/>
        <v>256208.45999999996</v>
      </c>
    </row>
    <row r="59" spans="1:20" ht="15.75" customHeight="1">
      <c r="A59" s="81">
        <v>52</v>
      </c>
      <c r="B59" s="82" t="s">
        <v>291</v>
      </c>
      <c r="C59" s="83" t="s">
        <v>191</v>
      </c>
      <c r="D59" s="82" t="s">
        <v>292</v>
      </c>
      <c r="E59" s="5">
        <v>79290.559999999998</v>
      </c>
      <c r="F59" s="5"/>
      <c r="G59" s="5">
        <v>9881</v>
      </c>
      <c r="H59" s="5">
        <f t="shared" si="1"/>
        <v>89171.56</v>
      </c>
      <c r="I59" s="5">
        <v>79224.7</v>
      </c>
      <c r="J59" s="5"/>
      <c r="K59" s="5">
        <v>11248</v>
      </c>
      <c r="L59" s="5">
        <f t="shared" si="2"/>
        <v>90472.7</v>
      </c>
      <c r="M59" s="5">
        <v>78375.039999999979</v>
      </c>
      <c r="N59" s="5">
        <v>0</v>
      </c>
      <c r="O59" s="5">
        <v>15655.599999999999</v>
      </c>
      <c r="P59" s="5">
        <f t="shared" si="3"/>
        <v>94030.639999999985</v>
      </c>
      <c r="Q59" s="84">
        <f t="shared" si="4"/>
        <v>236890.3</v>
      </c>
      <c r="R59" s="84">
        <f t="shared" si="4"/>
        <v>0</v>
      </c>
      <c r="S59" s="84">
        <f t="shared" si="4"/>
        <v>36784.6</v>
      </c>
      <c r="T59" s="84">
        <f t="shared" si="4"/>
        <v>273674.90000000002</v>
      </c>
    </row>
    <row r="60" spans="1:20" ht="15.75">
      <c r="A60" s="81">
        <v>53</v>
      </c>
      <c r="B60" s="82" t="s">
        <v>293</v>
      </c>
      <c r="C60" s="83" t="s">
        <v>196</v>
      </c>
      <c r="D60" s="82" t="s">
        <v>294</v>
      </c>
      <c r="E60" s="5">
        <v>89945.48</v>
      </c>
      <c r="F60" s="5"/>
      <c r="G60" s="5"/>
      <c r="H60" s="5">
        <f t="shared" si="1"/>
        <v>89945.48</v>
      </c>
      <c r="I60" s="5">
        <v>89558.02</v>
      </c>
      <c r="J60" s="5"/>
      <c r="K60" s="5"/>
      <c r="L60" s="5">
        <f t="shared" si="2"/>
        <v>89558.02</v>
      </c>
      <c r="M60" s="5">
        <v>90183.300000000032</v>
      </c>
      <c r="N60" s="5">
        <v>0</v>
      </c>
      <c r="O60" s="5">
        <v>0</v>
      </c>
      <c r="P60" s="5">
        <f t="shared" si="3"/>
        <v>90183.300000000032</v>
      </c>
      <c r="Q60" s="84">
        <f t="shared" si="4"/>
        <v>269686.80000000005</v>
      </c>
      <c r="R60" s="84">
        <f t="shared" si="4"/>
        <v>0</v>
      </c>
      <c r="S60" s="84">
        <f t="shared" si="4"/>
        <v>0</v>
      </c>
      <c r="T60" s="84">
        <f t="shared" si="4"/>
        <v>269686.80000000005</v>
      </c>
    </row>
    <row r="61" spans="1:20" ht="15.75" customHeight="1">
      <c r="A61" s="81">
        <v>54</v>
      </c>
      <c r="B61" s="82" t="s">
        <v>295</v>
      </c>
      <c r="C61" s="83" t="s">
        <v>211</v>
      </c>
      <c r="D61" s="82" t="s">
        <v>296</v>
      </c>
      <c r="E61" s="5">
        <v>152390.51</v>
      </c>
      <c r="F61" s="5">
        <v>2440</v>
      </c>
      <c r="G61" s="5"/>
      <c r="H61" s="5">
        <f t="shared" si="1"/>
        <v>154830.51</v>
      </c>
      <c r="I61" s="5">
        <v>164975.76999999999</v>
      </c>
      <c r="J61" s="5">
        <v>3440</v>
      </c>
      <c r="K61" s="5"/>
      <c r="L61" s="5">
        <f t="shared" si="2"/>
        <v>168415.77</v>
      </c>
      <c r="M61" s="5">
        <v>162146.83999999997</v>
      </c>
      <c r="N61" s="5">
        <v>3247.83</v>
      </c>
      <c r="O61" s="5">
        <v>0</v>
      </c>
      <c r="P61" s="5">
        <f t="shared" si="3"/>
        <v>165394.66999999995</v>
      </c>
      <c r="Q61" s="84">
        <f t="shared" si="4"/>
        <v>479513.12</v>
      </c>
      <c r="R61" s="84">
        <f t="shared" si="4"/>
        <v>9127.83</v>
      </c>
      <c r="S61" s="84">
        <f t="shared" si="4"/>
        <v>0</v>
      </c>
      <c r="T61" s="84">
        <f t="shared" si="4"/>
        <v>488640.94999999995</v>
      </c>
    </row>
    <row r="62" spans="1:20" ht="15.75">
      <c r="A62" s="81">
        <v>55</v>
      </c>
      <c r="B62" s="82" t="s">
        <v>297</v>
      </c>
      <c r="C62" s="83" t="s">
        <v>196</v>
      </c>
      <c r="D62" s="82" t="s">
        <v>298</v>
      </c>
      <c r="E62" s="5">
        <v>53504.09</v>
      </c>
      <c r="F62" s="5"/>
      <c r="G62" s="5"/>
      <c r="H62" s="5">
        <f t="shared" si="1"/>
        <v>53504.09</v>
      </c>
      <c r="I62" s="5">
        <v>62649.72</v>
      </c>
      <c r="J62" s="5"/>
      <c r="K62" s="5"/>
      <c r="L62" s="5">
        <f t="shared" si="2"/>
        <v>62649.72</v>
      </c>
      <c r="M62" s="5">
        <v>66226.330000000016</v>
      </c>
      <c r="N62" s="5">
        <v>0</v>
      </c>
      <c r="O62" s="5">
        <v>0</v>
      </c>
      <c r="P62" s="5">
        <f t="shared" si="3"/>
        <v>66226.330000000016</v>
      </c>
      <c r="Q62" s="84">
        <f t="shared" si="4"/>
        <v>182380.14</v>
      </c>
      <c r="R62" s="84">
        <f t="shared" si="4"/>
        <v>0</v>
      </c>
      <c r="S62" s="84">
        <f t="shared" si="4"/>
        <v>0</v>
      </c>
      <c r="T62" s="84">
        <f t="shared" si="4"/>
        <v>182380.14</v>
      </c>
    </row>
    <row r="63" spans="1:20" ht="32.25" customHeight="1">
      <c r="A63" s="81">
        <v>56</v>
      </c>
      <c r="B63" s="82" t="s">
        <v>299</v>
      </c>
      <c r="C63" s="83" t="s">
        <v>196</v>
      </c>
      <c r="D63" s="82" t="s">
        <v>300</v>
      </c>
      <c r="E63" s="5">
        <v>194714.96</v>
      </c>
      <c r="F63" s="5"/>
      <c r="G63" s="5"/>
      <c r="H63" s="5">
        <f t="shared" si="1"/>
        <v>194714.96</v>
      </c>
      <c r="I63" s="5">
        <v>210889.77</v>
      </c>
      <c r="J63" s="5"/>
      <c r="K63" s="5"/>
      <c r="L63" s="5">
        <f t="shared" si="2"/>
        <v>210889.77</v>
      </c>
      <c r="M63" s="5">
        <v>205112.13000000006</v>
      </c>
      <c r="N63" s="5">
        <v>0</v>
      </c>
      <c r="O63" s="5">
        <v>0</v>
      </c>
      <c r="P63" s="5">
        <f t="shared" si="3"/>
        <v>205112.13000000006</v>
      </c>
      <c r="Q63" s="84">
        <f t="shared" si="4"/>
        <v>610716.8600000001</v>
      </c>
      <c r="R63" s="84">
        <f t="shared" si="4"/>
        <v>0</v>
      </c>
      <c r="S63" s="84">
        <f t="shared" si="4"/>
        <v>0</v>
      </c>
      <c r="T63" s="84">
        <f t="shared" si="4"/>
        <v>610716.8600000001</v>
      </c>
    </row>
    <row r="64" spans="1:20" ht="15.75">
      <c r="A64" s="81">
        <v>57</v>
      </c>
      <c r="B64" s="82" t="s">
        <v>301</v>
      </c>
      <c r="C64" s="83" t="s">
        <v>196</v>
      </c>
      <c r="D64" s="82" t="s">
        <v>302</v>
      </c>
      <c r="E64" s="5">
        <v>73562.91</v>
      </c>
      <c r="F64" s="5"/>
      <c r="G64" s="5"/>
      <c r="H64" s="5">
        <f t="shared" si="1"/>
        <v>73562.91</v>
      </c>
      <c r="I64" s="5">
        <v>79633.84</v>
      </c>
      <c r="J64" s="5"/>
      <c r="K64" s="5"/>
      <c r="L64" s="5">
        <f t="shared" si="2"/>
        <v>79633.84</v>
      </c>
      <c r="M64" s="5">
        <v>78272.839999999982</v>
      </c>
      <c r="N64" s="5">
        <v>0</v>
      </c>
      <c r="O64" s="5">
        <v>0</v>
      </c>
      <c r="P64" s="5">
        <f t="shared" si="3"/>
        <v>78272.839999999982</v>
      </c>
      <c r="Q64" s="84">
        <f t="shared" si="4"/>
        <v>231469.58999999997</v>
      </c>
      <c r="R64" s="84">
        <f t="shared" si="4"/>
        <v>0</v>
      </c>
      <c r="S64" s="84">
        <f t="shared" si="4"/>
        <v>0</v>
      </c>
      <c r="T64" s="84">
        <f t="shared" si="4"/>
        <v>231469.58999999997</v>
      </c>
    </row>
    <row r="65" spans="1:20" ht="15.75" customHeight="1">
      <c r="A65" s="81">
        <v>58</v>
      </c>
      <c r="B65" s="82" t="s">
        <v>303</v>
      </c>
      <c r="C65" s="83" t="s">
        <v>196</v>
      </c>
      <c r="D65" s="82" t="s">
        <v>304</v>
      </c>
      <c r="E65" s="5">
        <v>33553.06</v>
      </c>
      <c r="F65" s="5"/>
      <c r="G65" s="5"/>
      <c r="H65" s="5">
        <f t="shared" si="1"/>
        <v>33553.06</v>
      </c>
      <c r="I65" s="5">
        <v>41739</v>
      </c>
      <c r="J65" s="5"/>
      <c r="K65" s="5"/>
      <c r="L65" s="5">
        <f t="shared" si="2"/>
        <v>41739</v>
      </c>
      <c r="M65" s="5">
        <v>44054.049999999996</v>
      </c>
      <c r="N65" s="5">
        <v>0</v>
      </c>
      <c r="O65" s="5">
        <v>0</v>
      </c>
      <c r="P65" s="5">
        <f t="shared" si="3"/>
        <v>44054.049999999996</v>
      </c>
      <c r="Q65" s="84">
        <f t="shared" si="4"/>
        <v>119346.10999999999</v>
      </c>
      <c r="R65" s="84">
        <f t="shared" si="4"/>
        <v>0</v>
      </c>
      <c r="S65" s="84">
        <f t="shared" si="4"/>
        <v>0</v>
      </c>
      <c r="T65" s="84">
        <f t="shared" si="4"/>
        <v>119346.10999999999</v>
      </c>
    </row>
    <row r="66" spans="1:20" ht="30.75">
      <c r="A66" s="81">
        <v>59</v>
      </c>
      <c r="B66" s="82" t="s">
        <v>305</v>
      </c>
      <c r="C66" s="83" t="s">
        <v>196</v>
      </c>
      <c r="D66" s="82" t="s">
        <v>306</v>
      </c>
      <c r="E66" s="5">
        <v>228568.66</v>
      </c>
      <c r="F66" s="5">
        <v>0</v>
      </c>
      <c r="G66" s="5">
        <v>0</v>
      </c>
      <c r="H66" s="5">
        <f t="shared" si="1"/>
        <v>228568.66</v>
      </c>
      <c r="I66" s="5">
        <v>243547.14</v>
      </c>
      <c r="J66" s="5"/>
      <c r="K66" s="5"/>
      <c r="L66" s="5">
        <f t="shared" si="2"/>
        <v>243547.14</v>
      </c>
      <c r="M66" s="5">
        <v>228574.34999999998</v>
      </c>
      <c r="N66" s="5">
        <v>0</v>
      </c>
      <c r="O66" s="5">
        <v>0</v>
      </c>
      <c r="P66" s="5">
        <f t="shared" si="3"/>
        <v>228574.34999999998</v>
      </c>
      <c r="Q66" s="84">
        <f t="shared" si="4"/>
        <v>700690.15</v>
      </c>
      <c r="R66" s="84">
        <f t="shared" si="4"/>
        <v>0</v>
      </c>
      <c r="S66" s="84">
        <f t="shared" si="4"/>
        <v>0</v>
      </c>
      <c r="T66" s="84">
        <f t="shared" si="4"/>
        <v>700690.15</v>
      </c>
    </row>
    <row r="67" spans="1:20" ht="15.75" customHeight="1">
      <c r="A67" s="81">
        <v>60</v>
      </c>
      <c r="B67" s="82" t="s">
        <v>307</v>
      </c>
      <c r="C67" s="83" t="s">
        <v>211</v>
      </c>
      <c r="D67" s="82" t="s">
        <v>308</v>
      </c>
      <c r="E67" s="5">
        <v>125036.73</v>
      </c>
      <c r="F67" s="5">
        <v>11760</v>
      </c>
      <c r="G67" s="5"/>
      <c r="H67" s="5">
        <f t="shared" si="1"/>
        <v>136796.72999999998</v>
      </c>
      <c r="I67" s="5">
        <v>108425.14</v>
      </c>
      <c r="J67" s="5">
        <v>13640</v>
      </c>
      <c r="K67" s="5"/>
      <c r="L67" s="5">
        <f t="shared" si="2"/>
        <v>122065.14</v>
      </c>
      <c r="M67" s="5">
        <v>132515.22000000003</v>
      </c>
      <c r="N67" s="5">
        <v>11791.71</v>
      </c>
      <c r="O67" s="5">
        <v>0</v>
      </c>
      <c r="P67" s="5">
        <f t="shared" si="3"/>
        <v>144306.93000000002</v>
      </c>
      <c r="Q67" s="84">
        <f t="shared" si="4"/>
        <v>365977.09</v>
      </c>
      <c r="R67" s="84">
        <f t="shared" si="4"/>
        <v>37191.71</v>
      </c>
      <c r="S67" s="84">
        <f t="shared" si="4"/>
        <v>0</v>
      </c>
      <c r="T67" s="84">
        <f t="shared" si="4"/>
        <v>403168.80000000005</v>
      </c>
    </row>
    <row r="68" spans="1:20" ht="15.75">
      <c r="A68" s="81">
        <v>61</v>
      </c>
      <c r="B68" s="82" t="s">
        <v>309</v>
      </c>
      <c r="C68" s="83" t="s">
        <v>196</v>
      </c>
      <c r="D68" s="82" t="s">
        <v>310</v>
      </c>
      <c r="E68" s="5">
        <v>113080.22</v>
      </c>
      <c r="F68" s="5"/>
      <c r="G68" s="5"/>
      <c r="H68" s="5">
        <f t="shared" si="1"/>
        <v>113080.22</v>
      </c>
      <c r="I68" s="5">
        <v>92521.98</v>
      </c>
      <c r="J68" s="5"/>
      <c r="K68" s="5"/>
      <c r="L68" s="5">
        <f t="shared" si="2"/>
        <v>92521.98</v>
      </c>
      <c r="M68" s="5">
        <v>102803.26000000002</v>
      </c>
      <c r="N68" s="5">
        <v>0</v>
      </c>
      <c r="O68" s="5">
        <v>0</v>
      </c>
      <c r="P68" s="5">
        <f t="shared" si="3"/>
        <v>102803.26000000002</v>
      </c>
      <c r="Q68" s="84">
        <f t="shared" si="4"/>
        <v>308405.46000000002</v>
      </c>
      <c r="R68" s="84">
        <f t="shared" si="4"/>
        <v>0</v>
      </c>
      <c r="S68" s="84">
        <f t="shared" si="4"/>
        <v>0</v>
      </c>
      <c r="T68" s="84">
        <f t="shared" si="4"/>
        <v>308405.46000000002</v>
      </c>
    </row>
    <row r="69" spans="1:20" ht="15.75">
      <c r="A69" s="81">
        <v>62</v>
      </c>
      <c r="B69" s="6" t="s">
        <v>311</v>
      </c>
      <c r="C69" s="83" t="s">
        <v>201</v>
      </c>
      <c r="D69" s="82" t="s">
        <v>312</v>
      </c>
      <c r="E69" s="5"/>
      <c r="F69" s="5"/>
      <c r="G69" s="5">
        <v>26550</v>
      </c>
      <c r="H69" s="5">
        <f t="shared" si="1"/>
        <v>26550</v>
      </c>
      <c r="I69" s="5"/>
      <c r="J69" s="5"/>
      <c r="K69" s="5">
        <v>34500</v>
      </c>
      <c r="L69" s="5">
        <f t="shared" si="2"/>
        <v>34500</v>
      </c>
      <c r="M69" s="5">
        <v>0</v>
      </c>
      <c r="N69" s="5">
        <v>0</v>
      </c>
      <c r="O69" s="5">
        <v>34994.039999999994</v>
      </c>
      <c r="P69" s="5">
        <f t="shared" si="3"/>
        <v>34994.039999999994</v>
      </c>
      <c r="Q69" s="84">
        <f t="shared" si="4"/>
        <v>0</v>
      </c>
      <c r="R69" s="84">
        <f t="shared" si="4"/>
        <v>0</v>
      </c>
      <c r="S69" s="84">
        <f t="shared" si="4"/>
        <v>96044.04</v>
      </c>
      <c r="T69" s="84">
        <f t="shared" si="4"/>
        <v>96044.04</v>
      </c>
    </row>
    <row r="70" spans="1:20" ht="15.75" customHeight="1">
      <c r="A70" s="81">
        <v>63</v>
      </c>
      <c r="B70" s="6" t="s">
        <v>313</v>
      </c>
      <c r="C70" s="83" t="s">
        <v>201</v>
      </c>
      <c r="D70" s="82" t="s">
        <v>314</v>
      </c>
      <c r="E70" s="5"/>
      <c r="F70" s="5"/>
      <c r="G70" s="5">
        <v>31547</v>
      </c>
      <c r="H70" s="5">
        <f t="shared" si="1"/>
        <v>31547</v>
      </c>
      <c r="I70" s="5"/>
      <c r="J70" s="5"/>
      <c r="K70" s="5">
        <v>31569</v>
      </c>
      <c r="L70" s="5">
        <f t="shared" si="2"/>
        <v>31569</v>
      </c>
      <c r="M70" s="5">
        <v>0</v>
      </c>
      <c r="N70" s="5">
        <v>0</v>
      </c>
      <c r="O70" s="5">
        <v>33013.47</v>
      </c>
      <c r="P70" s="5">
        <f t="shared" si="3"/>
        <v>33013.47</v>
      </c>
      <c r="Q70" s="84">
        <f t="shared" si="4"/>
        <v>0</v>
      </c>
      <c r="R70" s="84">
        <f t="shared" si="4"/>
        <v>0</v>
      </c>
      <c r="S70" s="84">
        <f t="shared" si="4"/>
        <v>96129.47</v>
      </c>
      <c r="T70" s="84">
        <f t="shared" si="4"/>
        <v>96129.47</v>
      </c>
    </row>
    <row r="71" spans="1:20" ht="15.75">
      <c r="A71" s="81">
        <v>64</v>
      </c>
      <c r="B71" s="6" t="s">
        <v>315</v>
      </c>
      <c r="C71" s="83" t="s">
        <v>211</v>
      </c>
      <c r="D71" s="82" t="s">
        <v>316</v>
      </c>
      <c r="E71" s="5">
        <v>210023.53</v>
      </c>
      <c r="F71" s="5">
        <v>1880</v>
      </c>
      <c r="G71" s="5"/>
      <c r="H71" s="5">
        <f t="shared" si="1"/>
        <v>211903.53</v>
      </c>
      <c r="I71" s="5">
        <v>190050.94</v>
      </c>
      <c r="J71" s="5">
        <v>1880</v>
      </c>
      <c r="K71" s="5"/>
      <c r="L71" s="5">
        <f t="shared" si="2"/>
        <v>191930.94</v>
      </c>
      <c r="M71" s="5">
        <v>186915.52999999991</v>
      </c>
      <c r="N71" s="5">
        <v>1903.5299999999997</v>
      </c>
      <c r="O71" s="5">
        <v>0</v>
      </c>
      <c r="P71" s="5">
        <f t="shared" si="3"/>
        <v>188819.05999999991</v>
      </c>
      <c r="Q71" s="84">
        <f t="shared" si="4"/>
        <v>586989.99999999988</v>
      </c>
      <c r="R71" s="84">
        <f t="shared" si="4"/>
        <v>5663.53</v>
      </c>
      <c r="S71" s="84">
        <f t="shared" si="4"/>
        <v>0</v>
      </c>
      <c r="T71" s="84">
        <f t="shared" si="4"/>
        <v>592653.52999999991</v>
      </c>
    </row>
    <row r="72" spans="1:20" ht="15.75">
      <c r="A72" s="81">
        <v>65</v>
      </c>
      <c r="B72" s="6" t="s">
        <v>317</v>
      </c>
      <c r="C72" s="83" t="s">
        <v>193</v>
      </c>
      <c r="D72" s="82" t="s">
        <v>10</v>
      </c>
      <c r="E72" s="5">
        <v>366032.37</v>
      </c>
      <c r="F72" s="5">
        <v>7180</v>
      </c>
      <c r="G72" s="5">
        <v>217137</v>
      </c>
      <c r="H72" s="5">
        <f t="shared" si="1"/>
        <v>590349.37</v>
      </c>
      <c r="I72" s="5">
        <v>408373.06</v>
      </c>
      <c r="J72" s="5">
        <v>7190</v>
      </c>
      <c r="K72" s="5">
        <v>217537</v>
      </c>
      <c r="L72" s="5">
        <f t="shared" si="2"/>
        <v>633100.06000000006</v>
      </c>
      <c r="M72" s="5">
        <v>428178.67999999993</v>
      </c>
      <c r="N72" s="5">
        <v>7203.7799999999988</v>
      </c>
      <c r="O72" s="5">
        <v>227466.06000000006</v>
      </c>
      <c r="P72" s="5">
        <f t="shared" si="3"/>
        <v>662848.52</v>
      </c>
      <c r="Q72" s="84">
        <f t="shared" si="4"/>
        <v>1202584.1099999999</v>
      </c>
      <c r="R72" s="84">
        <f t="shared" si="4"/>
        <v>21573.78</v>
      </c>
      <c r="S72" s="84">
        <f t="shared" si="4"/>
        <v>662140.06000000006</v>
      </c>
      <c r="T72" s="84">
        <f t="shared" si="4"/>
        <v>1886297.9500000002</v>
      </c>
    </row>
    <row r="73" spans="1:20" ht="30.75">
      <c r="A73" s="81">
        <v>66</v>
      </c>
      <c r="B73" s="6" t="s">
        <v>318</v>
      </c>
      <c r="C73" s="83" t="s">
        <v>211</v>
      </c>
      <c r="D73" s="82" t="s">
        <v>138</v>
      </c>
      <c r="E73" s="5">
        <v>71534.11</v>
      </c>
      <c r="F73" s="5">
        <v>1080</v>
      </c>
      <c r="G73" s="5"/>
      <c r="H73" s="5">
        <f t="shared" si="1"/>
        <v>72614.11</v>
      </c>
      <c r="I73" s="5">
        <v>77279.83</v>
      </c>
      <c r="J73" s="5">
        <v>1640</v>
      </c>
      <c r="K73" s="5"/>
      <c r="L73" s="5">
        <f t="shared" si="2"/>
        <v>78919.83</v>
      </c>
      <c r="M73" s="5">
        <v>71538.019999999975</v>
      </c>
      <c r="N73" s="5">
        <v>1733.83</v>
      </c>
      <c r="O73" s="5">
        <v>0</v>
      </c>
      <c r="P73" s="5">
        <f t="shared" si="3"/>
        <v>73271.849999999977</v>
      </c>
      <c r="Q73" s="84">
        <f t="shared" si="4"/>
        <v>220351.95999999996</v>
      </c>
      <c r="R73" s="84">
        <f t="shared" si="4"/>
        <v>4453.83</v>
      </c>
      <c r="S73" s="84">
        <f t="shared" si="4"/>
        <v>0</v>
      </c>
      <c r="T73" s="84">
        <f t="shared" si="4"/>
        <v>224805.78999999998</v>
      </c>
    </row>
    <row r="74" spans="1:20" ht="30.75">
      <c r="A74" s="81">
        <v>67</v>
      </c>
      <c r="B74" s="6" t="s">
        <v>319</v>
      </c>
      <c r="C74" s="83" t="s">
        <v>201</v>
      </c>
      <c r="D74" s="82" t="s">
        <v>320</v>
      </c>
      <c r="E74" s="5"/>
      <c r="F74" s="5"/>
      <c r="G74" s="5">
        <v>22145</v>
      </c>
      <c r="H74" s="5">
        <f t="shared" ref="H74:H137" si="5">E74+F74+G74</f>
        <v>22145</v>
      </c>
      <c r="I74" s="5"/>
      <c r="J74" s="5"/>
      <c r="K74" s="5">
        <v>23889</v>
      </c>
      <c r="L74" s="5">
        <f t="shared" ref="L74:L137" si="6">I74+J74+K74</f>
        <v>23889</v>
      </c>
      <c r="M74" s="5">
        <v>0</v>
      </c>
      <c r="N74" s="5">
        <v>0</v>
      </c>
      <c r="O74" s="5">
        <v>23201.64</v>
      </c>
      <c r="P74" s="5">
        <f t="shared" ref="P74:P137" si="7">M74+N74+O74</f>
        <v>23201.64</v>
      </c>
      <c r="Q74" s="84">
        <f t="shared" ref="Q74:T137" si="8">E74+I74+M74</f>
        <v>0</v>
      </c>
      <c r="R74" s="84">
        <f t="shared" si="8"/>
        <v>0</v>
      </c>
      <c r="S74" s="84">
        <f t="shared" si="8"/>
        <v>69235.64</v>
      </c>
      <c r="T74" s="84">
        <f t="shared" si="8"/>
        <v>69235.64</v>
      </c>
    </row>
    <row r="75" spans="1:20" ht="30.75" customHeight="1">
      <c r="A75" s="81">
        <v>68</v>
      </c>
      <c r="B75" s="6" t="s">
        <v>321</v>
      </c>
      <c r="C75" s="83" t="s">
        <v>201</v>
      </c>
      <c r="D75" s="82" t="s">
        <v>322</v>
      </c>
      <c r="E75" s="5"/>
      <c r="F75" s="5"/>
      <c r="G75" s="5">
        <v>5727</v>
      </c>
      <c r="H75" s="5">
        <f t="shared" si="5"/>
        <v>5727</v>
      </c>
      <c r="I75" s="5"/>
      <c r="J75" s="5"/>
      <c r="K75" s="5">
        <v>6192</v>
      </c>
      <c r="L75" s="5">
        <f t="shared" si="6"/>
        <v>6192</v>
      </c>
      <c r="M75" s="5">
        <v>0</v>
      </c>
      <c r="N75" s="5">
        <v>0</v>
      </c>
      <c r="O75" s="5">
        <v>6015.98</v>
      </c>
      <c r="P75" s="5">
        <f t="shared" si="7"/>
        <v>6015.98</v>
      </c>
      <c r="Q75" s="84">
        <f t="shared" si="8"/>
        <v>0</v>
      </c>
      <c r="R75" s="84">
        <f t="shared" si="8"/>
        <v>0</v>
      </c>
      <c r="S75" s="84">
        <f t="shared" si="8"/>
        <v>17934.98</v>
      </c>
      <c r="T75" s="84">
        <f t="shared" si="8"/>
        <v>17934.98</v>
      </c>
    </row>
    <row r="76" spans="1:20" ht="30.75">
      <c r="A76" s="81">
        <v>69</v>
      </c>
      <c r="B76" s="6" t="s">
        <v>323</v>
      </c>
      <c r="C76" s="83" t="s">
        <v>201</v>
      </c>
      <c r="D76" s="82" t="s">
        <v>324</v>
      </c>
      <c r="E76" s="5"/>
      <c r="F76" s="5"/>
      <c r="G76" s="5">
        <v>21939</v>
      </c>
      <c r="H76" s="5">
        <f t="shared" si="5"/>
        <v>21939</v>
      </c>
      <c r="I76" s="5"/>
      <c r="J76" s="5"/>
      <c r="K76" s="5">
        <v>24876</v>
      </c>
      <c r="L76" s="5">
        <f t="shared" si="6"/>
        <v>24876</v>
      </c>
      <c r="M76" s="5">
        <v>0</v>
      </c>
      <c r="N76" s="5">
        <v>0</v>
      </c>
      <c r="O76" s="5">
        <v>26662.89</v>
      </c>
      <c r="P76" s="5">
        <f t="shared" si="7"/>
        <v>26662.89</v>
      </c>
      <c r="Q76" s="84">
        <f t="shared" si="8"/>
        <v>0</v>
      </c>
      <c r="R76" s="84">
        <f t="shared" si="8"/>
        <v>0</v>
      </c>
      <c r="S76" s="84">
        <f t="shared" si="8"/>
        <v>73477.89</v>
      </c>
      <c r="T76" s="84">
        <f t="shared" si="8"/>
        <v>73477.89</v>
      </c>
    </row>
    <row r="77" spans="1:20" ht="30.75">
      <c r="A77" s="81">
        <v>70</v>
      </c>
      <c r="B77" s="6" t="s">
        <v>325</v>
      </c>
      <c r="C77" s="83" t="s">
        <v>201</v>
      </c>
      <c r="D77" s="82" t="s">
        <v>326</v>
      </c>
      <c r="E77" s="5"/>
      <c r="F77" s="5"/>
      <c r="G77" s="5">
        <v>10255</v>
      </c>
      <c r="H77" s="5">
        <f t="shared" si="5"/>
        <v>10255</v>
      </c>
      <c r="I77" s="5"/>
      <c r="J77" s="5"/>
      <c r="K77" s="5">
        <v>9275</v>
      </c>
      <c r="L77" s="5">
        <f t="shared" si="6"/>
        <v>9275</v>
      </c>
      <c r="M77" s="5">
        <v>0</v>
      </c>
      <c r="N77" s="5">
        <v>0</v>
      </c>
      <c r="O77" s="5">
        <v>12614.79</v>
      </c>
      <c r="P77" s="5">
        <f t="shared" si="7"/>
        <v>12614.79</v>
      </c>
      <c r="Q77" s="84">
        <f t="shared" si="8"/>
        <v>0</v>
      </c>
      <c r="R77" s="84">
        <f t="shared" si="8"/>
        <v>0</v>
      </c>
      <c r="S77" s="84">
        <f t="shared" si="8"/>
        <v>32144.79</v>
      </c>
      <c r="T77" s="84">
        <f t="shared" si="8"/>
        <v>32144.79</v>
      </c>
    </row>
    <row r="78" spans="1:20" ht="45.75" customHeight="1">
      <c r="A78" s="81">
        <v>71</v>
      </c>
      <c r="B78" s="82" t="s">
        <v>327</v>
      </c>
      <c r="C78" s="83" t="s">
        <v>196</v>
      </c>
      <c r="D78" s="82" t="s">
        <v>139</v>
      </c>
      <c r="E78" s="5">
        <v>30529.08</v>
      </c>
      <c r="F78" s="5"/>
      <c r="G78" s="5"/>
      <c r="H78" s="5">
        <f t="shared" si="5"/>
        <v>30529.08</v>
      </c>
      <c r="I78" s="5">
        <v>46554.84</v>
      </c>
      <c r="J78" s="5"/>
      <c r="K78" s="5"/>
      <c r="L78" s="5">
        <f t="shared" si="6"/>
        <v>46554.84</v>
      </c>
      <c r="M78" s="5">
        <v>38694.54</v>
      </c>
      <c r="N78" s="5">
        <v>0</v>
      </c>
      <c r="O78" s="5">
        <v>0</v>
      </c>
      <c r="P78" s="5">
        <f t="shared" si="7"/>
        <v>38694.54</v>
      </c>
      <c r="Q78" s="84">
        <f t="shared" si="8"/>
        <v>115778.45999999999</v>
      </c>
      <c r="R78" s="84">
        <f t="shared" si="8"/>
        <v>0</v>
      </c>
      <c r="S78" s="84">
        <f t="shared" si="8"/>
        <v>0</v>
      </c>
      <c r="T78" s="84">
        <f t="shared" si="8"/>
        <v>115778.45999999999</v>
      </c>
    </row>
    <row r="79" spans="1:20" ht="30.75" customHeight="1">
      <c r="A79" s="81">
        <v>72</v>
      </c>
      <c r="B79" s="6" t="s">
        <v>328</v>
      </c>
      <c r="C79" s="83" t="s">
        <v>201</v>
      </c>
      <c r="D79" s="82" t="s">
        <v>329</v>
      </c>
      <c r="E79" s="5"/>
      <c r="F79" s="5"/>
      <c r="G79" s="5">
        <v>30040</v>
      </c>
      <c r="H79" s="5">
        <f t="shared" si="5"/>
        <v>30040</v>
      </c>
      <c r="I79" s="5"/>
      <c r="J79" s="5"/>
      <c r="K79" s="5">
        <v>25510</v>
      </c>
      <c r="L79" s="5">
        <f t="shared" si="6"/>
        <v>25510</v>
      </c>
      <c r="M79" s="5">
        <v>0</v>
      </c>
      <c r="N79" s="5">
        <v>0</v>
      </c>
      <c r="O79" s="5">
        <v>29635.17</v>
      </c>
      <c r="P79" s="5">
        <f t="shared" si="7"/>
        <v>29635.17</v>
      </c>
      <c r="Q79" s="84">
        <f t="shared" si="8"/>
        <v>0</v>
      </c>
      <c r="R79" s="84">
        <f t="shared" si="8"/>
        <v>0</v>
      </c>
      <c r="S79" s="84">
        <f t="shared" si="8"/>
        <v>85185.17</v>
      </c>
      <c r="T79" s="84">
        <f t="shared" si="8"/>
        <v>85185.17</v>
      </c>
    </row>
    <row r="80" spans="1:20" ht="30.75">
      <c r="A80" s="81">
        <v>73</v>
      </c>
      <c r="B80" s="6" t="s">
        <v>330</v>
      </c>
      <c r="C80" s="83" t="s">
        <v>211</v>
      </c>
      <c r="D80" s="82" t="s">
        <v>331</v>
      </c>
      <c r="E80" s="5">
        <v>39284.29</v>
      </c>
      <c r="F80" s="5"/>
      <c r="G80" s="5"/>
      <c r="H80" s="5">
        <f t="shared" si="5"/>
        <v>39284.29</v>
      </c>
      <c r="I80" s="5">
        <v>57580.79</v>
      </c>
      <c r="J80" s="5"/>
      <c r="K80" s="5"/>
      <c r="L80" s="5">
        <f t="shared" si="6"/>
        <v>57580.79</v>
      </c>
      <c r="M80" s="5">
        <v>57736.609999999993</v>
      </c>
      <c r="N80" s="5">
        <v>774.92000000000007</v>
      </c>
      <c r="O80" s="5">
        <v>0</v>
      </c>
      <c r="P80" s="5">
        <f t="shared" si="7"/>
        <v>58511.529999999992</v>
      </c>
      <c r="Q80" s="84">
        <f t="shared" si="8"/>
        <v>154601.69</v>
      </c>
      <c r="R80" s="84">
        <f t="shared" si="8"/>
        <v>774.92000000000007</v>
      </c>
      <c r="S80" s="84">
        <f t="shared" si="8"/>
        <v>0</v>
      </c>
      <c r="T80" s="84">
        <f t="shared" si="8"/>
        <v>155376.60999999999</v>
      </c>
    </row>
    <row r="81" spans="1:20" ht="37.5" customHeight="1">
      <c r="A81" s="81">
        <v>74</v>
      </c>
      <c r="B81" s="6" t="s">
        <v>332</v>
      </c>
      <c r="C81" s="83" t="s">
        <v>196</v>
      </c>
      <c r="D81" s="82" t="s">
        <v>11</v>
      </c>
      <c r="E81" s="5">
        <v>83052.070000000007</v>
      </c>
      <c r="F81" s="5"/>
      <c r="G81" s="5"/>
      <c r="H81" s="5">
        <f t="shared" si="5"/>
        <v>83052.070000000007</v>
      </c>
      <c r="I81" s="5">
        <v>89931.38</v>
      </c>
      <c r="J81" s="5"/>
      <c r="K81" s="5"/>
      <c r="L81" s="5">
        <f t="shared" si="6"/>
        <v>89931.38</v>
      </c>
      <c r="M81" s="5">
        <v>88386.239999999976</v>
      </c>
      <c r="N81" s="5">
        <v>0</v>
      </c>
      <c r="O81" s="5">
        <v>0</v>
      </c>
      <c r="P81" s="5">
        <f t="shared" si="7"/>
        <v>88386.239999999976</v>
      </c>
      <c r="Q81" s="84">
        <f t="shared" si="8"/>
        <v>261369.69</v>
      </c>
      <c r="R81" s="84">
        <f t="shared" si="8"/>
        <v>0</v>
      </c>
      <c r="S81" s="84">
        <f t="shared" si="8"/>
        <v>0</v>
      </c>
      <c r="T81" s="84">
        <f t="shared" si="8"/>
        <v>261369.69</v>
      </c>
    </row>
    <row r="82" spans="1:20" ht="37.5" customHeight="1">
      <c r="A82" s="81">
        <v>75</v>
      </c>
      <c r="B82" s="6" t="s">
        <v>333</v>
      </c>
      <c r="C82" s="83" t="s">
        <v>211</v>
      </c>
      <c r="D82" s="82" t="s">
        <v>334</v>
      </c>
      <c r="E82" s="5">
        <v>199364.54</v>
      </c>
      <c r="F82" s="5">
        <v>2360</v>
      </c>
      <c r="G82" s="5">
        <v>0</v>
      </c>
      <c r="H82" s="5">
        <f t="shared" si="5"/>
        <v>201724.54</v>
      </c>
      <c r="I82" s="5">
        <v>211835.67</v>
      </c>
      <c r="J82" s="5">
        <v>3320</v>
      </c>
      <c r="K82" s="5"/>
      <c r="L82" s="5">
        <f t="shared" si="6"/>
        <v>215155.67</v>
      </c>
      <c r="M82" s="5">
        <v>198027.68000000005</v>
      </c>
      <c r="N82" s="5">
        <v>3151.29</v>
      </c>
      <c r="O82" s="5">
        <v>0</v>
      </c>
      <c r="P82" s="5">
        <f t="shared" si="7"/>
        <v>201178.97000000006</v>
      </c>
      <c r="Q82" s="84">
        <f t="shared" si="8"/>
        <v>609227.89000000013</v>
      </c>
      <c r="R82" s="84">
        <f t="shared" si="8"/>
        <v>8831.2900000000009</v>
      </c>
      <c r="S82" s="84">
        <f t="shared" si="8"/>
        <v>0</v>
      </c>
      <c r="T82" s="84">
        <f t="shared" si="8"/>
        <v>618059.18000000005</v>
      </c>
    </row>
    <row r="83" spans="1:20" ht="30.75">
      <c r="A83" s="81">
        <v>76</v>
      </c>
      <c r="B83" s="82" t="s">
        <v>335</v>
      </c>
      <c r="C83" s="83" t="s">
        <v>196</v>
      </c>
      <c r="D83" s="82" t="s">
        <v>336</v>
      </c>
      <c r="E83" s="5">
        <v>74366.679999999993</v>
      </c>
      <c r="F83" s="5"/>
      <c r="G83" s="5"/>
      <c r="H83" s="5">
        <f t="shared" si="5"/>
        <v>74366.679999999993</v>
      </c>
      <c r="I83" s="5">
        <v>77192.94</v>
      </c>
      <c r="J83" s="5"/>
      <c r="K83" s="5"/>
      <c r="L83" s="5">
        <f t="shared" si="6"/>
        <v>77192.94</v>
      </c>
      <c r="M83" s="5">
        <v>77365.759999999966</v>
      </c>
      <c r="N83" s="5">
        <v>0</v>
      </c>
      <c r="O83" s="5">
        <v>0</v>
      </c>
      <c r="P83" s="5">
        <f t="shared" si="7"/>
        <v>77365.759999999966</v>
      </c>
      <c r="Q83" s="84">
        <f t="shared" si="8"/>
        <v>228925.37999999995</v>
      </c>
      <c r="R83" s="84">
        <f t="shared" si="8"/>
        <v>0</v>
      </c>
      <c r="S83" s="84">
        <f t="shared" si="8"/>
        <v>0</v>
      </c>
      <c r="T83" s="84">
        <f t="shared" si="8"/>
        <v>228925.37999999995</v>
      </c>
    </row>
    <row r="84" spans="1:20" ht="15.75">
      <c r="A84" s="81">
        <v>77</v>
      </c>
      <c r="B84" s="82" t="s">
        <v>337</v>
      </c>
      <c r="C84" s="83" t="s">
        <v>196</v>
      </c>
      <c r="D84" s="82" t="s">
        <v>338</v>
      </c>
      <c r="E84" s="5">
        <v>47763.08</v>
      </c>
      <c r="F84" s="5"/>
      <c r="G84" s="5"/>
      <c r="H84" s="5">
        <f t="shared" si="5"/>
        <v>47763.08</v>
      </c>
      <c r="I84" s="5">
        <v>51411.68</v>
      </c>
      <c r="J84" s="5"/>
      <c r="K84" s="5"/>
      <c r="L84" s="5">
        <f t="shared" si="6"/>
        <v>51411.68</v>
      </c>
      <c r="M84" s="5">
        <v>56448.680000000015</v>
      </c>
      <c r="N84" s="5">
        <v>0</v>
      </c>
      <c r="O84" s="5">
        <v>0</v>
      </c>
      <c r="P84" s="5">
        <f t="shared" si="7"/>
        <v>56448.680000000015</v>
      </c>
      <c r="Q84" s="84">
        <f t="shared" si="8"/>
        <v>155623.44000000003</v>
      </c>
      <c r="R84" s="84">
        <f t="shared" si="8"/>
        <v>0</v>
      </c>
      <c r="S84" s="84">
        <f t="shared" si="8"/>
        <v>0</v>
      </c>
      <c r="T84" s="84">
        <f t="shared" si="8"/>
        <v>155623.44000000003</v>
      </c>
    </row>
    <row r="85" spans="1:20" ht="15.75">
      <c r="A85" s="81">
        <v>78</v>
      </c>
      <c r="B85" s="82" t="s">
        <v>339</v>
      </c>
      <c r="C85" s="83" t="s">
        <v>201</v>
      </c>
      <c r="D85" s="87" t="s">
        <v>340</v>
      </c>
      <c r="E85" s="5"/>
      <c r="F85" s="5"/>
      <c r="G85" s="5">
        <v>7619</v>
      </c>
      <c r="H85" s="5">
        <f t="shared" si="5"/>
        <v>7619</v>
      </c>
      <c r="I85" s="5"/>
      <c r="J85" s="5"/>
      <c r="K85" s="5">
        <v>3662</v>
      </c>
      <c r="L85" s="5">
        <f t="shared" si="6"/>
        <v>3662</v>
      </c>
      <c r="M85" s="5">
        <v>0</v>
      </c>
      <c r="N85" s="5">
        <v>0</v>
      </c>
      <c r="O85" s="5">
        <v>10805.779999999999</v>
      </c>
      <c r="P85" s="5">
        <f t="shared" si="7"/>
        <v>10805.779999999999</v>
      </c>
      <c r="Q85" s="84">
        <f t="shared" si="8"/>
        <v>0</v>
      </c>
      <c r="R85" s="84">
        <f t="shared" si="8"/>
        <v>0</v>
      </c>
      <c r="S85" s="84">
        <f t="shared" si="8"/>
        <v>22086.78</v>
      </c>
      <c r="T85" s="84">
        <f t="shared" si="8"/>
        <v>22086.78</v>
      </c>
    </row>
    <row r="86" spans="1:20" ht="15.75">
      <c r="A86" s="81">
        <v>79</v>
      </c>
      <c r="B86" s="6" t="s">
        <v>341</v>
      </c>
      <c r="C86" s="86" t="s">
        <v>201</v>
      </c>
      <c r="D86" s="82" t="s">
        <v>342</v>
      </c>
      <c r="E86" s="5"/>
      <c r="F86" s="5"/>
      <c r="G86" s="5">
        <v>49750</v>
      </c>
      <c r="H86" s="5">
        <f t="shared" si="5"/>
        <v>49750</v>
      </c>
      <c r="I86" s="5"/>
      <c r="J86" s="5"/>
      <c r="K86" s="5">
        <v>49805</v>
      </c>
      <c r="L86" s="5">
        <f t="shared" si="6"/>
        <v>49805</v>
      </c>
      <c r="M86" s="5">
        <v>0</v>
      </c>
      <c r="N86" s="5">
        <v>0</v>
      </c>
      <c r="O86" s="5">
        <v>52089.179999999993</v>
      </c>
      <c r="P86" s="5">
        <f t="shared" si="7"/>
        <v>52089.179999999993</v>
      </c>
      <c r="Q86" s="84">
        <f t="shared" si="8"/>
        <v>0</v>
      </c>
      <c r="R86" s="84">
        <f t="shared" si="8"/>
        <v>0</v>
      </c>
      <c r="S86" s="84">
        <f t="shared" si="8"/>
        <v>151644.18</v>
      </c>
      <c r="T86" s="84">
        <f t="shared" si="8"/>
        <v>151644.18</v>
      </c>
    </row>
    <row r="87" spans="1:20" ht="15.75">
      <c r="A87" s="81">
        <v>80</v>
      </c>
      <c r="B87" s="6" t="s">
        <v>343</v>
      </c>
      <c r="C87" s="83" t="s">
        <v>196</v>
      </c>
      <c r="D87" s="82" t="s">
        <v>344</v>
      </c>
      <c r="E87" s="5">
        <v>293178.69</v>
      </c>
      <c r="F87" s="5"/>
      <c r="G87" s="5"/>
      <c r="H87" s="5">
        <f t="shared" si="5"/>
        <v>293178.69</v>
      </c>
      <c r="I87" s="5">
        <v>346719.15</v>
      </c>
      <c r="J87" s="5"/>
      <c r="K87" s="5"/>
      <c r="L87" s="5">
        <f t="shared" si="6"/>
        <v>346719.15</v>
      </c>
      <c r="M87" s="5">
        <v>283531.89999999991</v>
      </c>
      <c r="N87" s="5">
        <v>0</v>
      </c>
      <c r="O87" s="5">
        <v>0</v>
      </c>
      <c r="P87" s="5">
        <f t="shared" si="7"/>
        <v>283531.89999999991</v>
      </c>
      <c r="Q87" s="84">
        <f t="shared" si="8"/>
        <v>923429.74</v>
      </c>
      <c r="R87" s="84">
        <f t="shared" si="8"/>
        <v>0</v>
      </c>
      <c r="S87" s="84">
        <f t="shared" si="8"/>
        <v>0</v>
      </c>
      <c r="T87" s="84">
        <f t="shared" si="8"/>
        <v>923429.74</v>
      </c>
    </row>
    <row r="88" spans="1:20" ht="15.75">
      <c r="A88" s="81">
        <v>81</v>
      </c>
      <c r="B88" s="6" t="s">
        <v>345</v>
      </c>
      <c r="C88" s="83" t="s">
        <v>191</v>
      </c>
      <c r="D88" s="82" t="s">
        <v>346</v>
      </c>
      <c r="E88" s="5">
        <v>87424.03</v>
      </c>
      <c r="F88" s="5"/>
      <c r="G88" s="5">
        <v>19418</v>
      </c>
      <c r="H88" s="5">
        <f t="shared" si="5"/>
        <v>106842.03</v>
      </c>
      <c r="I88" s="5">
        <v>84924.52</v>
      </c>
      <c r="J88" s="5"/>
      <c r="K88" s="5">
        <v>19447</v>
      </c>
      <c r="L88" s="5">
        <f t="shared" si="6"/>
        <v>104371.52</v>
      </c>
      <c r="M88" s="5">
        <v>77054.399999999965</v>
      </c>
      <c r="N88" s="5">
        <v>0</v>
      </c>
      <c r="O88" s="5">
        <v>19466.150000000001</v>
      </c>
      <c r="P88" s="5">
        <f t="shared" si="7"/>
        <v>96520.549999999959</v>
      </c>
      <c r="Q88" s="84">
        <f t="shared" si="8"/>
        <v>249402.94999999995</v>
      </c>
      <c r="R88" s="84">
        <f t="shared" si="8"/>
        <v>0</v>
      </c>
      <c r="S88" s="84">
        <f t="shared" si="8"/>
        <v>58331.15</v>
      </c>
      <c r="T88" s="84">
        <f t="shared" si="8"/>
        <v>307734.09999999998</v>
      </c>
    </row>
    <row r="89" spans="1:20" ht="30.75">
      <c r="A89" s="81">
        <v>82</v>
      </c>
      <c r="B89" s="82" t="s">
        <v>347</v>
      </c>
      <c r="C89" s="83" t="s">
        <v>211</v>
      </c>
      <c r="D89" s="82" t="s">
        <v>348</v>
      </c>
      <c r="E89" s="5">
        <v>103988.49</v>
      </c>
      <c r="F89" s="5">
        <v>1320</v>
      </c>
      <c r="G89" s="5"/>
      <c r="H89" s="5">
        <f t="shared" si="5"/>
        <v>105308.49</v>
      </c>
      <c r="I89" s="5">
        <v>122313.59</v>
      </c>
      <c r="J89" s="5">
        <v>1400</v>
      </c>
      <c r="K89" s="5"/>
      <c r="L89" s="5">
        <f t="shared" si="6"/>
        <v>123713.59</v>
      </c>
      <c r="M89" s="5">
        <v>93604.269999999975</v>
      </c>
      <c r="N89" s="5">
        <v>1800.13</v>
      </c>
      <c r="O89" s="5">
        <v>0</v>
      </c>
      <c r="P89" s="5">
        <f t="shared" si="7"/>
        <v>95404.39999999998</v>
      </c>
      <c r="Q89" s="84">
        <f t="shared" si="8"/>
        <v>319906.34999999998</v>
      </c>
      <c r="R89" s="84">
        <f t="shared" si="8"/>
        <v>4520.13</v>
      </c>
      <c r="S89" s="84">
        <f t="shared" si="8"/>
        <v>0</v>
      </c>
      <c r="T89" s="84">
        <f t="shared" si="8"/>
        <v>324426.48</v>
      </c>
    </row>
    <row r="90" spans="1:20" ht="30.75">
      <c r="A90" s="81">
        <v>83</v>
      </c>
      <c r="B90" s="82" t="s">
        <v>349</v>
      </c>
      <c r="C90" s="83" t="s">
        <v>196</v>
      </c>
      <c r="D90" s="82" t="s">
        <v>350</v>
      </c>
      <c r="E90" s="5">
        <v>69127.56</v>
      </c>
      <c r="F90" s="5"/>
      <c r="G90" s="5"/>
      <c r="H90" s="5">
        <f t="shared" si="5"/>
        <v>69127.56</v>
      </c>
      <c r="I90" s="5">
        <v>75369.91</v>
      </c>
      <c r="J90" s="5"/>
      <c r="K90" s="5"/>
      <c r="L90" s="5">
        <f t="shared" si="6"/>
        <v>75369.91</v>
      </c>
      <c r="M90" s="5">
        <v>74131.139999999985</v>
      </c>
      <c r="N90" s="5">
        <v>0</v>
      </c>
      <c r="O90" s="5">
        <v>0</v>
      </c>
      <c r="P90" s="5">
        <f t="shared" si="7"/>
        <v>74131.139999999985</v>
      </c>
      <c r="Q90" s="84">
        <f t="shared" si="8"/>
        <v>218628.61</v>
      </c>
      <c r="R90" s="84">
        <f t="shared" si="8"/>
        <v>0</v>
      </c>
      <c r="S90" s="84">
        <f t="shared" si="8"/>
        <v>0</v>
      </c>
      <c r="T90" s="84">
        <f t="shared" si="8"/>
        <v>218628.61</v>
      </c>
    </row>
    <row r="91" spans="1:20" ht="15.75">
      <c r="A91" s="81">
        <v>84</v>
      </c>
      <c r="B91" s="6" t="s">
        <v>351</v>
      </c>
      <c r="C91" s="83" t="s">
        <v>231</v>
      </c>
      <c r="D91" s="82" t="s">
        <v>143</v>
      </c>
      <c r="E91" s="5">
        <v>72341.58</v>
      </c>
      <c r="F91" s="5">
        <v>880</v>
      </c>
      <c r="G91" s="5"/>
      <c r="H91" s="5">
        <f t="shared" si="5"/>
        <v>73221.58</v>
      </c>
      <c r="I91" s="5">
        <v>59182.720000000001</v>
      </c>
      <c r="J91" s="5">
        <v>1040</v>
      </c>
      <c r="K91" s="5"/>
      <c r="L91" s="5">
        <f t="shared" si="6"/>
        <v>60222.720000000001</v>
      </c>
      <c r="M91" s="5">
        <v>60847.049999999974</v>
      </c>
      <c r="N91" s="5">
        <v>906.26000000000022</v>
      </c>
      <c r="O91" s="5">
        <v>0</v>
      </c>
      <c r="P91" s="5">
        <f t="shared" si="7"/>
        <v>61753.309999999976</v>
      </c>
      <c r="Q91" s="84">
        <f t="shared" si="8"/>
        <v>192371.34999999998</v>
      </c>
      <c r="R91" s="84">
        <f t="shared" si="8"/>
        <v>2826.26</v>
      </c>
      <c r="S91" s="84">
        <f t="shared" si="8"/>
        <v>0</v>
      </c>
      <c r="T91" s="84">
        <f t="shared" si="8"/>
        <v>195197.60999999996</v>
      </c>
    </row>
    <row r="92" spans="1:20" ht="30.75">
      <c r="A92" s="81">
        <v>85</v>
      </c>
      <c r="B92" s="6" t="s">
        <v>352</v>
      </c>
      <c r="C92" s="83" t="s">
        <v>231</v>
      </c>
      <c r="D92" s="82" t="s">
        <v>353</v>
      </c>
      <c r="E92" s="5">
        <v>51791.91</v>
      </c>
      <c r="F92" s="5">
        <v>1560</v>
      </c>
      <c r="G92" s="5"/>
      <c r="H92" s="5">
        <f t="shared" si="5"/>
        <v>53351.91</v>
      </c>
      <c r="I92" s="5">
        <v>80751.92</v>
      </c>
      <c r="J92" s="5">
        <v>1840</v>
      </c>
      <c r="K92" s="5"/>
      <c r="L92" s="5">
        <f t="shared" si="6"/>
        <v>82591.92</v>
      </c>
      <c r="M92" s="5">
        <v>83383.119999999981</v>
      </c>
      <c r="N92" s="5">
        <v>2376.83</v>
      </c>
      <c r="O92" s="5">
        <v>0</v>
      </c>
      <c r="P92" s="5">
        <f t="shared" si="7"/>
        <v>85759.949999999983</v>
      </c>
      <c r="Q92" s="84">
        <f t="shared" si="8"/>
        <v>215926.95</v>
      </c>
      <c r="R92" s="84">
        <f t="shared" si="8"/>
        <v>5776.83</v>
      </c>
      <c r="S92" s="84">
        <f t="shared" si="8"/>
        <v>0</v>
      </c>
      <c r="T92" s="84">
        <f t="shared" si="8"/>
        <v>221703.78</v>
      </c>
    </row>
    <row r="93" spans="1:20" ht="15.75">
      <c r="A93" s="81">
        <v>86</v>
      </c>
      <c r="B93" s="6" t="s">
        <v>354</v>
      </c>
      <c r="C93" s="83" t="s">
        <v>231</v>
      </c>
      <c r="D93" s="82" t="s">
        <v>355</v>
      </c>
      <c r="E93" s="5">
        <v>101692.84</v>
      </c>
      <c r="F93" s="5"/>
      <c r="G93" s="5"/>
      <c r="H93" s="5">
        <f t="shared" si="5"/>
        <v>101692.84</v>
      </c>
      <c r="I93" s="5">
        <v>107580.54</v>
      </c>
      <c r="J93" s="5"/>
      <c r="K93" s="5"/>
      <c r="L93" s="5">
        <f t="shared" si="6"/>
        <v>107580.54</v>
      </c>
      <c r="M93" s="5">
        <v>92338.000000000015</v>
      </c>
      <c r="N93" s="5">
        <v>1487.4499999999998</v>
      </c>
      <c r="O93" s="5">
        <v>0</v>
      </c>
      <c r="P93" s="5">
        <f t="shared" si="7"/>
        <v>93825.450000000012</v>
      </c>
      <c r="Q93" s="84">
        <f t="shared" si="8"/>
        <v>301611.38</v>
      </c>
      <c r="R93" s="84">
        <f t="shared" si="8"/>
        <v>1487.4499999999998</v>
      </c>
      <c r="S93" s="84">
        <f t="shared" si="8"/>
        <v>0</v>
      </c>
      <c r="T93" s="84">
        <f t="shared" si="8"/>
        <v>303098.83</v>
      </c>
    </row>
    <row r="94" spans="1:20" ht="15.75">
      <c r="A94" s="81">
        <v>87</v>
      </c>
      <c r="B94" s="6" t="s">
        <v>356</v>
      </c>
      <c r="C94" s="83" t="s">
        <v>215</v>
      </c>
      <c r="D94" s="82" t="s">
        <v>357</v>
      </c>
      <c r="E94" s="5"/>
      <c r="F94" s="5">
        <v>2220</v>
      </c>
      <c r="G94" s="5"/>
      <c r="H94" s="5">
        <f t="shared" si="5"/>
        <v>2220</v>
      </c>
      <c r="I94" s="5"/>
      <c r="J94" s="5">
        <v>3050</v>
      </c>
      <c r="K94" s="5"/>
      <c r="L94" s="5">
        <f t="shared" si="6"/>
        <v>3050</v>
      </c>
      <c r="M94" s="5">
        <v>0</v>
      </c>
      <c r="N94" s="5">
        <v>2235.87</v>
      </c>
      <c r="O94" s="5">
        <v>0</v>
      </c>
      <c r="P94" s="5">
        <f t="shared" si="7"/>
        <v>2235.87</v>
      </c>
      <c r="Q94" s="84">
        <f t="shared" si="8"/>
        <v>0</v>
      </c>
      <c r="R94" s="84">
        <f t="shared" si="8"/>
        <v>7505.87</v>
      </c>
      <c r="S94" s="84">
        <f t="shared" si="8"/>
        <v>0</v>
      </c>
      <c r="T94" s="84">
        <f t="shared" si="8"/>
        <v>7505.87</v>
      </c>
    </row>
    <row r="95" spans="1:20" ht="15.75">
      <c r="A95" s="81">
        <v>88</v>
      </c>
      <c r="B95" s="6" t="s">
        <v>358</v>
      </c>
      <c r="C95" s="83" t="s">
        <v>201</v>
      </c>
      <c r="D95" s="82" t="s">
        <v>359</v>
      </c>
      <c r="E95" s="5"/>
      <c r="F95" s="5"/>
      <c r="G95" s="5">
        <v>132880</v>
      </c>
      <c r="H95" s="5">
        <f t="shared" si="5"/>
        <v>132880</v>
      </c>
      <c r="I95" s="5"/>
      <c r="J95" s="5"/>
      <c r="K95" s="5">
        <v>137815</v>
      </c>
      <c r="L95" s="5">
        <f t="shared" si="6"/>
        <v>137815</v>
      </c>
      <c r="M95" s="5">
        <v>0</v>
      </c>
      <c r="N95" s="5">
        <v>0</v>
      </c>
      <c r="O95" s="5">
        <v>132050.31</v>
      </c>
      <c r="P95" s="5">
        <f t="shared" si="7"/>
        <v>132050.31</v>
      </c>
      <c r="Q95" s="84">
        <f t="shared" si="8"/>
        <v>0</v>
      </c>
      <c r="R95" s="84">
        <f t="shared" si="8"/>
        <v>0</v>
      </c>
      <c r="S95" s="84">
        <f t="shared" si="8"/>
        <v>402745.31</v>
      </c>
      <c r="T95" s="84">
        <f t="shared" si="8"/>
        <v>402745.31</v>
      </c>
    </row>
    <row r="96" spans="1:20" ht="15.75">
      <c r="A96" s="81">
        <v>89</v>
      </c>
      <c r="B96" s="82" t="s">
        <v>360</v>
      </c>
      <c r="C96" s="83" t="s">
        <v>196</v>
      </c>
      <c r="D96" s="82" t="s">
        <v>361</v>
      </c>
      <c r="E96" s="5">
        <v>110597.62</v>
      </c>
      <c r="F96" s="5">
        <v>0</v>
      </c>
      <c r="G96" s="5">
        <v>0</v>
      </c>
      <c r="H96" s="5">
        <f t="shared" si="5"/>
        <v>110597.62</v>
      </c>
      <c r="I96" s="5">
        <v>118424.67</v>
      </c>
      <c r="J96" s="5">
        <v>0</v>
      </c>
      <c r="K96" s="5">
        <v>0</v>
      </c>
      <c r="L96" s="5">
        <f t="shared" si="6"/>
        <v>118424.67</v>
      </c>
      <c r="M96" s="5">
        <v>110597.65000000002</v>
      </c>
      <c r="N96" s="5">
        <v>0</v>
      </c>
      <c r="O96" s="5">
        <v>0</v>
      </c>
      <c r="P96" s="5">
        <f t="shared" si="7"/>
        <v>110597.65000000002</v>
      </c>
      <c r="Q96" s="84">
        <f t="shared" si="8"/>
        <v>339619.94</v>
      </c>
      <c r="R96" s="84">
        <f t="shared" si="8"/>
        <v>0</v>
      </c>
      <c r="S96" s="84">
        <f t="shared" si="8"/>
        <v>0</v>
      </c>
      <c r="T96" s="84">
        <f t="shared" si="8"/>
        <v>339619.94</v>
      </c>
    </row>
    <row r="97" spans="1:20" ht="15.75">
      <c r="A97" s="81">
        <v>90</v>
      </c>
      <c r="B97" s="6" t="s">
        <v>362</v>
      </c>
      <c r="C97" s="88" t="s">
        <v>196</v>
      </c>
      <c r="D97" s="82" t="s">
        <v>363</v>
      </c>
      <c r="E97" s="5">
        <v>56890.239999999998</v>
      </c>
      <c r="F97" s="5"/>
      <c r="G97" s="5"/>
      <c r="H97" s="5">
        <f t="shared" si="5"/>
        <v>56890.239999999998</v>
      </c>
      <c r="I97" s="5">
        <v>71160.88</v>
      </c>
      <c r="J97" s="5"/>
      <c r="K97" s="5"/>
      <c r="L97" s="5">
        <f t="shared" si="6"/>
        <v>71160.88</v>
      </c>
      <c r="M97" s="5">
        <v>86157.459999999992</v>
      </c>
      <c r="N97" s="5">
        <v>0</v>
      </c>
      <c r="O97" s="5">
        <v>0</v>
      </c>
      <c r="P97" s="5">
        <f t="shared" si="7"/>
        <v>86157.459999999992</v>
      </c>
      <c r="Q97" s="84">
        <f t="shared" si="8"/>
        <v>214208.58</v>
      </c>
      <c r="R97" s="84">
        <f t="shared" si="8"/>
        <v>0</v>
      </c>
      <c r="S97" s="84">
        <f t="shared" si="8"/>
        <v>0</v>
      </c>
      <c r="T97" s="84">
        <f t="shared" si="8"/>
        <v>214208.58</v>
      </c>
    </row>
    <row r="98" spans="1:20" ht="30.75">
      <c r="A98" s="81">
        <v>91</v>
      </c>
      <c r="B98" s="82" t="s">
        <v>364</v>
      </c>
      <c r="C98" s="83" t="s">
        <v>201</v>
      </c>
      <c r="D98" s="82" t="s">
        <v>140</v>
      </c>
      <c r="E98" s="5"/>
      <c r="F98" s="5"/>
      <c r="G98" s="5">
        <v>4920</v>
      </c>
      <c r="H98" s="5">
        <f t="shared" si="5"/>
        <v>4920</v>
      </c>
      <c r="I98" s="5"/>
      <c r="J98" s="5"/>
      <c r="K98" s="5">
        <v>5641</v>
      </c>
      <c r="L98" s="5">
        <f t="shared" si="6"/>
        <v>5641</v>
      </c>
      <c r="M98" s="5">
        <v>0</v>
      </c>
      <c r="N98" s="5">
        <v>0</v>
      </c>
      <c r="O98" s="5">
        <v>7883.7400000000016</v>
      </c>
      <c r="P98" s="5">
        <f t="shared" si="7"/>
        <v>7883.7400000000016</v>
      </c>
      <c r="Q98" s="84">
        <f t="shared" si="8"/>
        <v>0</v>
      </c>
      <c r="R98" s="84">
        <f t="shared" si="8"/>
        <v>0</v>
      </c>
      <c r="S98" s="84">
        <f t="shared" si="8"/>
        <v>18444.740000000002</v>
      </c>
      <c r="T98" s="84">
        <f t="shared" si="8"/>
        <v>18444.740000000002</v>
      </c>
    </row>
    <row r="99" spans="1:20" ht="15.75">
      <c r="A99" s="81">
        <v>92</v>
      </c>
      <c r="B99" s="82" t="s">
        <v>365</v>
      </c>
      <c r="C99" s="83" t="s">
        <v>201</v>
      </c>
      <c r="D99" s="82" t="s">
        <v>366</v>
      </c>
      <c r="E99" s="5"/>
      <c r="F99" s="5"/>
      <c r="G99" s="5">
        <v>17829</v>
      </c>
      <c r="H99" s="5">
        <f t="shared" si="5"/>
        <v>17829</v>
      </c>
      <c r="I99" s="5"/>
      <c r="J99" s="5"/>
      <c r="K99" s="5">
        <v>20790</v>
      </c>
      <c r="L99" s="5">
        <f t="shared" si="6"/>
        <v>20790</v>
      </c>
      <c r="M99" s="5">
        <v>0</v>
      </c>
      <c r="N99" s="5">
        <v>0</v>
      </c>
      <c r="O99" s="5">
        <v>32746.58</v>
      </c>
      <c r="P99" s="5">
        <f t="shared" si="7"/>
        <v>32746.58</v>
      </c>
      <c r="Q99" s="84">
        <f t="shared" si="8"/>
        <v>0</v>
      </c>
      <c r="R99" s="84">
        <f t="shared" si="8"/>
        <v>0</v>
      </c>
      <c r="S99" s="84">
        <f t="shared" si="8"/>
        <v>71365.58</v>
      </c>
      <c r="T99" s="84">
        <f t="shared" si="8"/>
        <v>71365.58</v>
      </c>
    </row>
    <row r="100" spans="1:20" ht="30.75">
      <c r="A100" s="81">
        <v>93</v>
      </c>
      <c r="B100" s="6" t="s">
        <v>367</v>
      </c>
      <c r="C100" s="88" t="s">
        <v>196</v>
      </c>
      <c r="D100" s="82" t="s">
        <v>148</v>
      </c>
      <c r="E100" s="5">
        <v>94712.93</v>
      </c>
      <c r="F100" s="5"/>
      <c r="G100" s="5"/>
      <c r="H100" s="5">
        <f t="shared" si="5"/>
        <v>94712.93</v>
      </c>
      <c r="I100" s="5">
        <v>112793.88</v>
      </c>
      <c r="J100" s="5"/>
      <c r="K100" s="5"/>
      <c r="L100" s="5">
        <f t="shared" si="6"/>
        <v>112793.88</v>
      </c>
      <c r="M100" s="5">
        <v>90836.789999999964</v>
      </c>
      <c r="N100" s="5">
        <v>0</v>
      </c>
      <c r="O100" s="5">
        <v>0</v>
      </c>
      <c r="P100" s="5">
        <f t="shared" si="7"/>
        <v>90836.789999999964</v>
      </c>
      <c r="Q100" s="84">
        <f t="shared" si="8"/>
        <v>298343.59999999998</v>
      </c>
      <c r="R100" s="84">
        <f t="shared" si="8"/>
        <v>0</v>
      </c>
      <c r="S100" s="84">
        <f t="shared" si="8"/>
        <v>0</v>
      </c>
      <c r="T100" s="84">
        <f t="shared" si="8"/>
        <v>298343.59999999998</v>
      </c>
    </row>
    <row r="101" spans="1:20" ht="30.75">
      <c r="A101" s="81">
        <v>94</v>
      </c>
      <c r="B101" s="6" t="s">
        <v>368</v>
      </c>
      <c r="C101" s="88" t="s">
        <v>193</v>
      </c>
      <c r="D101" s="82" t="s">
        <v>57</v>
      </c>
      <c r="E101" s="5">
        <v>124776.11</v>
      </c>
      <c r="F101" s="5">
        <v>3040</v>
      </c>
      <c r="G101" s="5">
        <v>10564</v>
      </c>
      <c r="H101" s="5">
        <f t="shared" si="5"/>
        <v>138380.10999999999</v>
      </c>
      <c r="I101" s="5">
        <v>137243.28</v>
      </c>
      <c r="J101" s="5">
        <v>3040</v>
      </c>
      <c r="K101" s="5">
        <v>12612</v>
      </c>
      <c r="L101" s="5">
        <f t="shared" si="6"/>
        <v>152895.28</v>
      </c>
      <c r="M101" s="5">
        <v>112300.93</v>
      </c>
      <c r="N101" s="5">
        <v>3067.8999999999996</v>
      </c>
      <c r="O101" s="5">
        <v>14697.61</v>
      </c>
      <c r="P101" s="5">
        <f t="shared" si="7"/>
        <v>130066.43999999999</v>
      </c>
      <c r="Q101" s="84">
        <f t="shared" si="8"/>
        <v>374320.32</v>
      </c>
      <c r="R101" s="84">
        <f t="shared" si="8"/>
        <v>9147.9</v>
      </c>
      <c r="S101" s="84">
        <f t="shared" si="8"/>
        <v>37873.61</v>
      </c>
      <c r="T101" s="84">
        <f t="shared" si="8"/>
        <v>421341.83</v>
      </c>
    </row>
    <row r="102" spans="1:20" ht="15.75">
      <c r="A102" s="81">
        <v>95</v>
      </c>
      <c r="B102" s="6" t="s">
        <v>369</v>
      </c>
      <c r="C102" s="88" t="s">
        <v>196</v>
      </c>
      <c r="D102" s="6" t="s">
        <v>370</v>
      </c>
      <c r="E102" s="5">
        <v>30503.27</v>
      </c>
      <c r="F102" s="5"/>
      <c r="G102" s="5"/>
      <c r="H102" s="5">
        <f t="shared" si="5"/>
        <v>30503.27</v>
      </c>
      <c r="I102" s="5">
        <v>38897.5</v>
      </c>
      <c r="J102" s="5"/>
      <c r="K102" s="5"/>
      <c r="L102" s="5">
        <f t="shared" si="6"/>
        <v>38897.5</v>
      </c>
      <c r="M102" s="5">
        <v>60928.430000000015</v>
      </c>
      <c r="N102" s="5">
        <v>0</v>
      </c>
      <c r="O102" s="5">
        <v>0</v>
      </c>
      <c r="P102" s="5">
        <f t="shared" si="7"/>
        <v>60928.430000000015</v>
      </c>
      <c r="Q102" s="84">
        <f t="shared" si="8"/>
        <v>130329.20000000001</v>
      </c>
      <c r="R102" s="84">
        <f t="shared" si="8"/>
        <v>0</v>
      </c>
      <c r="S102" s="84">
        <f t="shared" si="8"/>
        <v>0</v>
      </c>
      <c r="T102" s="84">
        <f t="shared" si="8"/>
        <v>130329.20000000001</v>
      </c>
    </row>
    <row r="103" spans="1:20" ht="30.75">
      <c r="A103" s="81">
        <v>96</v>
      </c>
      <c r="B103" s="6" t="s">
        <v>371</v>
      </c>
      <c r="C103" s="88" t="s">
        <v>201</v>
      </c>
      <c r="D103" s="82" t="s">
        <v>372</v>
      </c>
      <c r="E103" s="5"/>
      <c r="F103" s="5"/>
      <c r="G103" s="5">
        <v>502</v>
      </c>
      <c r="H103" s="5">
        <f t="shared" si="5"/>
        <v>502</v>
      </c>
      <c r="I103" s="5"/>
      <c r="J103" s="5"/>
      <c r="K103" s="5">
        <v>893</v>
      </c>
      <c r="L103" s="5">
        <f t="shared" si="6"/>
        <v>893</v>
      </c>
      <c r="M103" s="5">
        <v>0</v>
      </c>
      <c r="N103" s="5">
        <v>0</v>
      </c>
      <c r="O103" s="5">
        <v>12726.669999999998</v>
      </c>
      <c r="P103" s="5">
        <f t="shared" si="7"/>
        <v>12726.669999999998</v>
      </c>
      <c r="Q103" s="84">
        <f t="shared" si="8"/>
        <v>0</v>
      </c>
      <c r="R103" s="84">
        <f t="shared" si="8"/>
        <v>0</v>
      </c>
      <c r="S103" s="84">
        <f t="shared" si="8"/>
        <v>14121.669999999998</v>
      </c>
      <c r="T103" s="84">
        <f t="shared" si="8"/>
        <v>14121.669999999998</v>
      </c>
    </row>
    <row r="104" spans="1:20" ht="15.75">
      <c r="A104" s="81">
        <v>97</v>
      </c>
      <c r="B104" s="6" t="s">
        <v>373</v>
      </c>
      <c r="C104" s="88" t="s">
        <v>201</v>
      </c>
      <c r="D104" s="82" t="s">
        <v>374</v>
      </c>
      <c r="E104" s="5"/>
      <c r="F104" s="5"/>
      <c r="G104" s="5">
        <v>59400</v>
      </c>
      <c r="H104" s="5">
        <f t="shared" si="5"/>
        <v>59400</v>
      </c>
      <c r="I104" s="5"/>
      <c r="J104" s="5"/>
      <c r="K104" s="5">
        <v>59850</v>
      </c>
      <c r="L104" s="5">
        <f t="shared" si="6"/>
        <v>59850</v>
      </c>
      <c r="M104" s="5">
        <v>0</v>
      </c>
      <c r="N104" s="5">
        <v>0</v>
      </c>
      <c r="O104" s="5">
        <v>60286.570000000007</v>
      </c>
      <c r="P104" s="5">
        <f t="shared" si="7"/>
        <v>60286.570000000007</v>
      </c>
      <c r="Q104" s="84">
        <f t="shared" si="8"/>
        <v>0</v>
      </c>
      <c r="R104" s="84">
        <f t="shared" si="8"/>
        <v>0</v>
      </c>
      <c r="S104" s="84">
        <f t="shared" si="8"/>
        <v>179536.57</v>
      </c>
      <c r="T104" s="84">
        <f t="shared" si="8"/>
        <v>179536.57</v>
      </c>
    </row>
    <row r="105" spans="1:20" ht="15.75">
      <c r="A105" s="81">
        <v>98</v>
      </c>
      <c r="B105" s="6" t="s">
        <v>375</v>
      </c>
      <c r="C105" s="88" t="s">
        <v>196</v>
      </c>
      <c r="D105" s="82" t="s">
        <v>376</v>
      </c>
      <c r="E105" s="5">
        <v>61866.34</v>
      </c>
      <c r="F105" s="5"/>
      <c r="G105" s="5"/>
      <c r="H105" s="5">
        <f t="shared" si="5"/>
        <v>61866.34</v>
      </c>
      <c r="I105" s="5">
        <v>60085.79</v>
      </c>
      <c r="J105" s="5"/>
      <c r="K105" s="5"/>
      <c r="L105" s="5">
        <f t="shared" si="6"/>
        <v>60085.79</v>
      </c>
      <c r="M105" s="5">
        <v>65727.729999999981</v>
      </c>
      <c r="N105" s="5">
        <v>0</v>
      </c>
      <c r="O105" s="5">
        <v>0</v>
      </c>
      <c r="P105" s="5">
        <f t="shared" si="7"/>
        <v>65727.729999999981</v>
      </c>
      <c r="Q105" s="84">
        <f t="shared" si="8"/>
        <v>187679.86</v>
      </c>
      <c r="R105" s="84">
        <f t="shared" si="8"/>
        <v>0</v>
      </c>
      <c r="S105" s="84">
        <f t="shared" si="8"/>
        <v>0</v>
      </c>
      <c r="T105" s="84">
        <f t="shared" si="8"/>
        <v>187679.86</v>
      </c>
    </row>
    <row r="106" spans="1:20" ht="30.75">
      <c r="A106" s="81">
        <v>99</v>
      </c>
      <c r="B106" s="6" t="s">
        <v>377</v>
      </c>
      <c r="C106" s="88" t="s">
        <v>201</v>
      </c>
      <c r="D106" s="82" t="s">
        <v>378</v>
      </c>
      <c r="E106" s="5"/>
      <c r="F106" s="5"/>
      <c r="G106" s="5">
        <v>400210</v>
      </c>
      <c r="H106" s="5">
        <f t="shared" si="5"/>
        <v>400210</v>
      </c>
      <c r="I106" s="5"/>
      <c r="J106" s="5"/>
      <c r="K106" s="5">
        <v>431640</v>
      </c>
      <c r="L106" s="5">
        <f t="shared" si="6"/>
        <v>431640</v>
      </c>
      <c r="M106" s="5">
        <v>0</v>
      </c>
      <c r="N106" s="5">
        <v>0</v>
      </c>
      <c r="O106" s="5">
        <v>419200.70000000019</v>
      </c>
      <c r="P106" s="5">
        <f t="shared" si="7"/>
        <v>419200.70000000019</v>
      </c>
      <c r="Q106" s="84">
        <f t="shared" si="8"/>
        <v>0</v>
      </c>
      <c r="R106" s="84">
        <f t="shared" si="8"/>
        <v>0</v>
      </c>
      <c r="S106" s="84">
        <f t="shared" si="8"/>
        <v>1251050.7000000002</v>
      </c>
      <c r="T106" s="84">
        <f t="shared" si="8"/>
        <v>1251050.7000000002</v>
      </c>
    </row>
    <row r="107" spans="1:20" ht="30.75">
      <c r="A107" s="81">
        <v>100</v>
      </c>
      <c r="B107" s="6" t="s">
        <v>379</v>
      </c>
      <c r="C107" s="88" t="s">
        <v>201</v>
      </c>
      <c r="D107" s="87" t="s">
        <v>380</v>
      </c>
      <c r="E107" s="5"/>
      <c r="F107" s="5"/>
      <c r="G107" s="5">
        <v>84690</v>
      </c>
      <c r="H107" s="5">
        <f t="shared" si="5"/>
        <v>84690</v>
      </c>
      <c r="I107" s="5"/>
      <c r="J107" s="5"/>
      <c r="K107" s="5">
        <v>85385</v>
      </c>
      <c r="L107" s="5">
        <f t="shared" si="6"/>
        <v>85385</v>
      </c>
      <c r="M107" s="5">
        <v>0</v>
      </c>
      <c r="N107" s="5">
        <v>0</v>
      </c>
      <c r="O107" s="5">
        <v>85506.950000000012</v>
      </c>
      <c r="P107" s="5">
        <f t="shared" si="7"/>
        <v>85506.950000000012</v>
      </c>
      <c r="Q107" s="84">
        <f t="shared" si="8"/>
        <v>0</v>
      </c>
      <c r="R107" s="84">
        <f t="shared" si="8"/>
        <v>0</v>
      </c>
      <c r="S107" s="84">
        <f t="shared" si="8"/>
        <v>255581.95</v>
      </c>
      <c r="T107" s="84">
        <f t="shared" si="8"/>
        <v>255581.95</v>
      </c>
    </row>
    <row r="108" spans="1:20" ht="30.75">
      <c r="A108" s="81">
        <v>101</v>
      </c>
      <c r="B108" s="6" t="s">
        <v>381</v>
      </c>
      <c r="C108" s="6" t="s">
        <v>191</v>
      </c>
      <c r="D108" s="82" t="s">
        <v>382</v>
      </c>
      <c r="E108" s="5">
        <v>88066.12</v>
      </c>
      <c r="F108" s="5"/>
      <c r="G108" s="5"/>
      <c r="H108" s="5">
        <f t="shared" si="5"/>
        <v>88066.12</v>
      </c>
      <c r="I108" s="5">
        <v>87171.85</v>
      </c>
      <c r="J108" s="5"/>
      <c r="K108" s="5"/>
      <c r="L108" s="5">
        <f t="shared" si="6"/>
        <v>87171.85</v>
      </c>
      <c r="M108" s="5">
        <v>92089.480000000025</v>
      </c>
      <c r="N108" s="5">
        <v>0</v>
      </c>
      <c r="O108" s="5">
        <v>0</v>
      </c>
      <c r="P108" s="5">
        <f t="shared" si="7"/>
        <v>92089.480000000025</v>
      </c>
      <c r="Q108" s="84">
        <f t="shared" si="8"/>
        <v>267327.45</v>
      </c>
      <c r="R108" s="84">
        <f t="shared" si="8"/>
        <v>0</v>
      </c>
      <c r="S108" s="84">
        <f t="shared" si="8"/>
        <v>0</v>
      </c>
      <c r="T108" s="84">
        <f t="shared" si="8"/>
        <v>267327.45</v>
      </c>
    </row>
    <row r="109" spans="1:20" ht="15.75">
      <c r="A109" s="81">
        <v>102</v>
      </c>
      <c r="B109" s="6" t="s">
        <v>383</v>
      </c>
      <c r="C109" s="6" t="s">
        <v>193</v>
      </c>
      <c r="D109" s="82" t="s">
        <v>384</v>
      </c>
      <c r="E109" s="5">
        <v>235096.95999999999</v>
      </c>
      <c r="F109" s="5">
        <v>18760</v>
      </c>
      <c r="G109" s="5">
        <v>38743</v>
      </c>
      <c r="H109" s="5">
        <f t="shared" si="5"/>
        <v>292599.95999999996</v>
      </c>
      <c r="I109" s="5">
        <v>263225.56</v>
      </c>
      <c r="J109" s="5">
        <v>22360</v>
      </c>
      <c r="K109" s="5">
        <v>45953</v>
      </c>
      <c r="L109" s="5">
        <f t="shared" si="6"/>
        <v>331538.56</v>
      </c>
      <c r="M109" s="5">
        <v>228249.47999999998</v>
      </c>
      <c r="N109" s="5">
        <v>28836.339999999997</v>
      </c>
      <c r="O109" s="5">
        <v>36497.82</v>
      </c>
      <c r="P109" s="5">
        <f t="shared" si="7"/>
        <v>293583.63999999996</v>
      </c>
      <c r="Q109" s="84">
        <f t="shared" si="8"/>
        <v>726572</v>
      </c>
      <c r="R109" s="84">
        <f t="shared" si="8"/>
        <v>69956.34</v>
      </c>
      <c r="S109" s="84">
        <f t="shared" si="8"/>
        <v>121193.82</v>
      </c>
      <c r="T109" s="84">
        <f t="shared" si="8"/>
        <v>917722.15999999992</v>
      </c>
    </row>
    <row r="110" spans="1:20" ht="15.75">
      <c r="A110" s="81">
        <v>103</v>
      </c>
      <c r="B110" s="6" t="s">
        <v>385</v>
      </c>
      <c r="C110" s="6" t="s">
        <v>215</v>
      </c>
      <c r="D110" s="82" t="s">
        <v>386</v>
      </c>
      <c r="E110" s="5"/>
      <c r="F110" s="5">
        <v>23590</v>
      </c>
      <c r="G110" s="5"/>
      <c r="H110" s="5">
        <f t="shared" si="5"/>
        <v>23590</v>
      </c>
      <c r="I110" s="5"/>
      <c r="J110" s="5">
        <v>25990</v>
      </c>
      <c r="K110" s="5"/>
      <c r="L110" s="5">
        <f t="shared" si="6"/>
        <v>25990</v>
      </c>
      <c r="M110" s="5">
        <v>0</v>
      </c>
      <c r="N110" s="5">
        <v>21303.049999999996</v>
      </c>
      <c r="O110" s="5">
        <v>0</v>
      </c>
      <c r="P110" s="5">
        <f t="shared" si="7"/>
        <v>21303.049999999996</v>
      </c>
      <c r="Q110" s="84">
        <f t="shared" si="8"/>
        <v>0</v>
      </c>
      <c r="R110" s="84">
        <f t="shared" si="8"/>
        <v>70883.049999999988</v>
      </c>
      <c r="S110" s="84">
        <f t="shared" si="8"/>
        <v>0</v>
      </c>
      <c r="T110" s="84">
        <f t="shared" si="8"/>
        <v>70883.049999999988</v>
      </c>
    </row>
    <row r="111" spans="1:20" ht="15.75">
      <c r="A111" s="81">
        <v>104</v>
      </c>
      <c r="B111" s="6" t="s">
        <v>387</v>
      </c>
      <c r="C111" s="6" t="s">
        <v>196</v>
      </c>
      <c r="D111" s="82" t="s">
        <v>388</v>
      </c>
      <c r="E111" s="5">
        <v>50044.87</v>
      </c>
      <c r="F111" s="5"/>
      <c r="G111" s="5"/>
      <c r="H111" s="5">
        <f t="shared" si="5"/>
        <v>50044.87</v>
      </c>
      <c r="I111" s="5">
        <v>49174.94</v>
      </c>
      <c r="J111" s="5"/>
      <c r="K111" s="5"/>
      <c r="L111" s="5">
        <f t="shared" si="6"/>
        <v>49174.94</v>
      </c>
      <c r="M111" s="5">
        <v>44451.869999999995</v>
      </c>
      <c r="N111" s="5">
        <v>0</v>
      </c>
      <c r="O111" s="5">
        <v>0</v>
      </c>
      <c r="P111" s="5">
        <f t="shared" si="7"/>
        <v>44451.869999999995</v>
      </c>
      <c r="Q111" s="84">
        <f t="shared" si="8"/>
        <v>143671.67999999999</v>
      </c>
      <c r="R111" s="84">
        <f t="shared" si="8"/>
        <v>0</v>
      </c>
      <c r="S111" s="84">
        <f t="shared" si="8"/>
        <v>0</v>
      </c>
      <c r="T111" s="84">
        <f t="shared" si="8"/>
        <v>143671.67999999999</v>
      </c>
    </row>
    <row r="112" spans="1:20" ht="15.75">
      <c r="A112" s="81">
        <v>105</v>
      </c>
      <c r="B112" s="6" t="s">
        <v>389</v>
      </c>
      <c r="C112" s="6" t="s">
        <v>196</v>
      </c>
      <c r="D112" s="82" t="s">
        <v>390</v>
      </c>
      <c r="E112" s="5">
        <v>129850.5</v>
      </c>
      <c r="F112" s="5"/>
      <c r="G112" s="5"/>
      <c r="H112" s="5">
        <f t="shared" si="5"/>
        <v>129850.5</v>
      </c>
      <c r="I112" s="5">
        <v>126820.56</v>
      </c>
      <c r="J112" s="5"/>
      <c r="K112" s="5"/>
      <c r="L112" s="5">
        <f t="shared" si="6"/>
        <v>126820.56</v>
      </c>
      <c r="M112" s="5">
        <v>129857.73000000003</v>
      </c>
      <c r="N112" s="5">
        <v>0</v>
      </c>
      <c r="O112" s="5">
        <v>0</v>
      </c>
      <c r="P112" s="5">
        <f t="shared" si="7"/>
        <v>129857.73000000003</v>
      </c>
      <c r="Q112" s="84">
        <f t="shared" si="8"/>
        <v>386528.79000000004</v>
      </c>
      <c r="R112" s="84">
        <f t="shared" si="8"/>
        <v>0</v>
      </c>
      <c r="S112" s="84">
        <f t="shared" si="8"/>
        <v>0</v>
      </c>
      <c r="T112" s="84">
        <f t="shared" si="8"/>
        <v>386528.79000000004</v>
      </c>
    </row>
    <row r="113" spans="1:20" ht="15.75">
      <c r="A113" s="81">
        <v>106</v>
      </c>
      <c r="B113" s="6" t="s">
        <v>391</v>
      </c>
      <c r="C113" s="6" t="s">
        <v>201</v>
      </c>
      <c r="D113" s="82" t="s">
        <v>392</v>
      </c>
      <c r="E113" s="5"/>
      <c r="F113" s="5"/>
      <c r="G113" s="5">
        <v>108405</v>
      </c>
      <c r="H113" s="5">
        <f t="shared" si="5"/>
        <v>108405</v>
      </c>
      <c r="I113" s="5"/>
      <c r="J113" s="5"/>
      <c r="K113" s="5">
        <v>109475</v>
      </c>
      <c r="L113" s="5">
        <f t="shared" si="6"/>
        <v>109475</v>
      </c>
      <c r="M113" s="5">
        <v>0</v>
      </c>
      <c r="N113" s="5">
        <v>0</v>
      </c>
      <c r="O113" s="5">
        <v>109521.72999999998</v>
      </c>
      <c r="P113" s="5">
        <f t="shared" si="7"/>
        <v>109521.72999999998</v>
      </c>
      <c r="Q113" s="84">
        <f t="shared" si="8"/>
        <v>0</v>
      </c>
      <c r="R113" s="84">
        <f t="shared" si="8"/>
        <v>0</v>
      </c>
      <c r="S113" s="84">
        <f t="shared" si="8"/>
        <v>327401.73</v>
      </c>
      <c r="T113" s="84">
        <f t="shared" si="8"/>
        <v>327401.73</v>
      </c>
    </row>
    <row r="114" spans="1:20" ht="15.75">
      <c r="A114" s="81">
        <v>107</v>
      </c>
      <c r="B114" s="6" t="s">
        <v>393</v>
      </c>
      <c r="C114" s="6" t="s">
        <v>201</v>
      </c>
      <c r="D114" s="6" t="s">
        <v>394</v>
      </c>
      <c r="E114" s="5">
        <v>0</v>
      </c>
      <c r="F114" s="5">
        <v>0</v>
      </c>
      <c r="G114" s="5">
        <v>207177</v>
      </c>
      <c r="H114" s="5">
        <f t="shared" si="5"/>
        <v>207177</v>
      </c>
      <c r="I114" s="5">
        <v>0</v>
      </c>
      <c r="J114" s="5">
        <v>0</v>
      </c>
      <c r="K114" s="5">
        <v>185780</v>
      </c>
      <c r="L114" s="5">
        <f t="shared" si="6"/>
        <v>185780</v>
      </c>
      <c r="M114" s="5">
        <v>0</v>
      </c>
      <c r="N114" s="5">
        <v>0</v>
      </c>
      <c r="O114" s="5">
        <v>197320.11</v>
      </c>
      <c r="P114" s="5">
        <f t="shared" si="7"/>
        <v>197320.11</v>
      </c>
      <c r="Q114" s="84">
        <f t="shared" si="8"/>
        <v>0</v>
      </c>
      <c r="R114" s="84">
        <f t="shared" si="8"/>
        <v>0</v>
      </c>
      <c r="S114" s="84">
        <f t="shared" si="8"/>
        <v>590277.11</v>
      </c>
      <c r="T114" s="84">
        <f t="shared" si="8"/>
        <v>590277.11</v>
      </c>
    </row>
    <row r="115" spans="1:20" ht="15.75">
      <c r="A115" s="81">
        <v>108</v>
      </c>
      <c r="B115" s="6" t="s">
        <v>395</v>
      </c>
      <c r="C115" s="6" t="s">
        <v>201</v>
      </c>
      <c r="D115" s="6" t="s">
        <v>396</v>
      </c>
      <c r="E115" s="5"/>
      <c r="F115" s="5"/>
      <c r="G115" s="5">
        <v>126490</v>
      </c>
      <c r="H115" s="5">
        <f t="shared" si="5"/>
        <v>126490</v>
      </c>
      <c r="I115" s="5"/>
      <c r="J115" s="5"/>
      <c r="K115" s="5">
        <v>141565</v>
      </c>
      <c r="L115" s="5">
        <f t="shared" si="6"/>
        <v>141565</v>
      </c>
      <c r="M115" s="5">
        <v>0</v>
      </c>
      <c r="N115" s="5">
        <v>0</v>
      </c>
      <c r="O115" s="5">
        <v>122380.76000000002</v>
      </c>
      <c r="P115" s="5">
        <f t="shared" si="7"/>
        <v>122380.76000000002</v>
      </c>
      <c r="Q115" s="84">
        <f t="shared" si="8"/>
        <v>0</v>
      </c>
      <c r="R115" s="84">
        <f t="shared" si="8"/>
        <v>0</v>
      </c>
      <c r="S115" s="84">
        <f t="shared" si="8"/>
        <v>390435.76</v>
      </c>
      <c r="T115" s="84">
        <f t="shared" si="8"/>
        <v>390435.76</v>
      </c>
    </row>
    <row r="116" spans="1:20" ht="15.75">
      <c r="A116" s="81">
        <v>109</v>
      </c>
      <c r="B116" s="6" t="s">
        <v>397</v>
      </c>
      <c r="C116" s="6" t="s">
        <v>201</v>
      </c>
      <c r="D116" s="6" t="s">
        <v>398</v>
      </c>
      <c r="E116" s="5"/>
      <c r="F116" s="5"/>
      <c r="G116" s="5">
        <v>240080</v>
      </c>
      <c r="H116" s="5">
        <f t="shared" si="5"/>
        <v>240080</v>
      </c>
      <c r="I116" s="5"/>
      <c r="J116" s="5"/>
      <c r="K116" s="5">
        <v>244855</v>
      </c>
      <c r="L116" s="5">
        <f t="shared" si="6"/>
        <v>244855</v>
      </c>
      <c r="M116" s="5">
        <v>0</v>
      </c>
      <c r="N116" s="5">
        <v>0</v>
      </c>
      <c r="O116" s="5">
        <v>255927.63</v>
      </c>
      <c r="P116" s="5">
        <f t="shared" si="7"/>
        <v>255927.63</v>
      </c>
      <c r="Q116" s="84">
        <f t="shared" si="8"/>
        <v>0</v>
      </c>
      <c r="R116" s="84">
        <f t="shared" si="8"/>
        <v>0</v>
      </c>
      <c r="S116" s="84">
        <f t="shared" si="8"/>
        <v>740862.63</v>
      </c>
      <c r="T116" s="84">
        <f t="shared" si="8"/>
        <v>740862.63</v>
      </c>
    </row>
    <row r="117" spans="1:20" ht="15.75">
      <c r="A117" s="81">
        <v>110</v>
      </c>
      <c r="B117" s="6" t="s">
        <v>399</v>
      </c>
      <c r="C117" s="6" t="s">
        <v>201</v>
      </c>
      <c r="D117" s="6" t="s">
        <v>400</v>
      </c>
      <c r="E117" s="5"/>
      <c r="F117" s="5"/>
      <c r="G117" s="5">
        <v>141840</v>
      </c>
      <c r="H117" s="5">
        <f t="shared" si="5"/>
        <v>141840</v>
      </c>
      <c r="I117" s="5"/>
      <c r="J117" s="5"/>
      <c r="K117" s="5">
        <v>152593</v>
      </c>
      <c r="L117" s="5">
        <f t="shared" si="6"/>
        <v>152593</v>
      </c>
      <c r="M117" s="5">
        <v>0</v>
      </c>
      <c r="N117" s="5">
        <v>0</v>
      </c>
      <c r="O117" s="5">
        <v>141854.08999999997</v>
      </c>
      <c r="P117" s="5">
        <f t="shared" si="7"/>
        <v>141854.08999999997</v>
      </c>
      <c r="Q117" s="84">
        <f t="shared" si="8"/>
        <v>0</v>
      </c>
      <c r="R117" s="84">
        <f t="shared" si="8"/>
        <v>0</v>
      </c>
      <c r="S117" s="84">
        <f t="shared" si="8"/>
        <v>436287.08999999997</v>
      </c>
      <c r="T117" s="84">
        <f t="shared" si="8"/>
        <v>436287.08999999997</v>
      </c>
    </row>
    <row r="118" spans="1:20" ht="15.75">
      <c r="A118" s="81">
        <v>111</v>
      </c>
      <c r="B118" s="6" t="s">
        <v>401</v>
      </c>
      <c r="C118" s="6" t="s">
        <v>196</v>
      </c>
      <c r="D118" s="6" t="s">
        <v>402</v>
      </c>
      <c r="E118" s="5">
        <v>10749.4</v>
      </c>
      <c r="F118" s="5"/>
      <c r="G118" s="5"/>
      <c r="H118" s="5">
        <f t="shared" si="5"/>
        <v>10749.4</v>
      </c>
      <c r="I118" s="5">
        <v>30412.73</v>
      </c>
      <c r="J118" s="5"/>
      <c r="K118" s="5"/>
      <c r="L118" s="5">
        <f t="shared" si="6"/>
        <v>30412.73</v>
      </c>
      <c r="M118" s="5">
        <v>110468.24</v>
      </c>
      <c r="N118" s="5">
        <v>0</v>
      </c>
      <c r="O118" s="5">
        <v>0</v>
      </c>
      <c r="P118" s="5">
        <f t="shared" si="7"/>
        <v>110468.24</v>
      </c>
      <c r="Q118" s="84">
        <f t="shared" si="8"/>
        <v>151630.37</v>
      </c>
      <c r="R118" s="84">
        <f t="shared" si="8"/>
        <v>0</v>
      </c>
      <c r="S118" s="84">
        <f t="shared" si="8"/>
        <v>0</v>
      </c>
      <c r="T118" s="84">
        <f t="shared" si="8"/>
        <v>151630.37</v>
      </c>
    </row>
    <row r="119" spans="1:20" ht="15.75">
      <c r="A119" s="81">
        <v>112</v>
      </c>
      <c r="B119" s="6" t="s">
        <v>403</v>
      </c>
      <c r="C119" s="6" t="s">
        <v>191</v>
      </c>
      <c r="D119" s="6" t="s">
        <v>404</v>
      </c>
      <c r="E119" s="5">
        <v>105366.43</v>
      </c>
      <c r="F119" s="5"/>
      <c r="G119" s="5">
        <v>123960</v>
      </c>
      <c r="H119" s="5">
        <f t="shared" si="5"/>
        <v>229326.43</v>
      </c>
      <c r="I119" s="5">
        <v>113670.83</v>
      </c>
      <c r="J119" s="5"/>
      <c r="K119" s="5">
        <v>133702</v>
      </c>
      <c r="L119" s="5">
        <f t="shared" si="6"/>
        <v>247372.83000000002</v>
      </c>
      <c r="M119" s="5">
        <v>103377.65000000004</v>
      </c>
      <c r="N119" s="5">
        <v>0</v>
      </c>
      <c r="O119" s="5">
        <v>129849.39000000001</v>
      </c>
      <c r="P119" s="5">
        <f t="shared" si="7"/>
        <v>233227.04000000004</v>
      </c>
      <c r="Q119" s="84">
        <f t="shared" si="8"/>
        <v>322414.91000000003</v>
      </c>
      <c r="R119" s="84">
        <f t="shared" si="8"/>
        <v>0</v>
      </c>
      <c r="S119" s="84">
        <f t="shared" si="8"/>
        <v>387511.39</v>
      </c>
      <c r="T119" s="84">
        <f t="shared" si="8"/>
        <v>709926.3</v>
      </c>
    </row>
    <row r="120" spans="1:20" ht="15.75">
      <c r="A120" s="81">
        <v>113</v>
      </c>
      <c r="B120" s="6" t="s">
        <v>405</v>
      </c>
      <c r="C120" s="6" t="s">
        <v>196</v>
      </c>
      <c r="D120" s="82" t="s">
        <v>406</v>
      </c>
      <c r="E120" s="5">
        <v>102939.46</v>
      </c>
      <c r="F120" s="5"/>
      <c r="G120" s="5"/>
      <c r="H120" s="5">
        <f t="shared" si="5"/>
        <v>102939.46</v>
      </c>
      <c r="I120" s="5">
        <v>113229.15</v>
      </c>
      <c r="J120" s="5"/>
      <c r="K120" s="5"/>
      <c r="L120" s="5">
        <f t="shared" si="6"/>
        <v>113229.15</v>
      </c>
      <c r="M120" s="5">
        <v>89898.099999999991</v>
      </c>
      <c r="N120" s="5">
        <v>0</v>
      </c>
      <c r="O120" s="5">
        <v>0</v>
      </c>
      <c r="P120" s="5">
        <f t="shared" si="7"/>
        <v>89898.099999999991</v>
      </c>
      <c r="Q120" s="84">
        <f t="shared" si="8"/>
        <v>306066.70999999996</v>
      </c>
      <c r="R120" s="84">
        <f t="shared" si="8"/>
        <v>0</v>
      </c>
      <c r="S120" s="84">
        <f t="shared" si="8"/>
        <v>0</v>
      </c>
      <c r="T120" s="84">
        <f t="shared" si="8"/>
        <v>306066.70999999996</v>
      </c>
    </row>
    <row r="121" spans="1:20" ht="15.75">
      <c r="A121" s="81">
        <v>114</v>
      </c>
      <c r="B121" s="6" t="s">
        <v>407</v>
      </c>
      <c r="C121" s="6" t="s">
        <v>193</v>
      </c>
      <c r="D121" s="6" t="s">
        <v>408</v>
      </c>
      <c r="E121" s="5">
        <v>124542.38</v>
      </c>
      <c r="F121" s="5">
        <v>1040</v>
      </c>
      <c r="G121" s="5">
        <v>44200</v>
      </c>
      <c r="H121" s="5">
        <f t="shared" si="5"/>
        <v>169782.38</v>
      </c>
      <c r="I121" s="5">
        <v>121693</v>
      </c>
      <c r="J121" s="5">
        <v>1040</v>
      </c>
      <c r="K121" s="5">
        <v>48670</v>
      </c>
      <c r="L121" s="5">
        <f t="shared" si="6"/>
        <v>171403</v>
      </c>
      <c r="M121" s="5">
        <v>105627.65999999999</v>
      </c>
      <c r="N121" s="5">
        <v>1048.4000000000001</v>
      </c>
      <c r="O121" s="5">
        <v>43666.93</v>
      </c>
      <c r="P121" s="5">
        <f t="shared" si="7"/>
        <v>150342.99</v>
      </c>
      <c r="Q121" s="84">
        <f t="shared" si="8"/>
        <v>351863.03999999998</v>
      </c>
      <c r="R121" s="84">
        <f t="shared" si="8"/>
        <v>3128.4</v>
      </c>
      <c r="S121" s="84">
        <f t="shared" si="8"/>
        <v>136536.93</v>
      </c>
      <c r="T121" s="84">
        <f t="shared" si="8"/>
        <v>491528.37</v>
      </c>
    </row>
    <row r="122" spans="1:20" ht="15.75">
      <c r="A122" s="81">
        <v>115</v>
      </c>
      <c r="B122" s="6" t="s">
        <v>409</v>
      </c>
      <c r="C122" s="6" t="s">
        <v>196</v>
      </c>
      <c r="D122" s="82" t="s">
        <v>410</v>
      </c>
      <c r="E122" s="5">
        <v>133722.67000000001</v>
      </c>
      <c r="F122" s="5">
        <v>0</v>
      </c>
      <c r="G122" s="5">
        <v>0</v>
      </c>
      <c r="H122" s="5">
        <f t="shared" si="5"/>
        <v>133722.67000000001</v>
      </c>
      <c r="I122" s="5">
        <v>144772.82</v>
      </c>
      <c r="J122" s="5">
        <v>0</v>
      </c>
      <c r="K122" s="5">
        <v>0</v>
      </c>
      <c r="L122" s="5">
        <f t="shared" si="6"/>
        <v>144772.82</v>
      </c>
      <c r="M122" s="5">
        <v>142282.13000000003</v>
      </c>
      <c r="N122" s="5">
        <v>0</v>
      </c>
      <c r="O122" s="5">
        <v>0</v>
      </c>
      <c r="P122" s="5">
        <f t="shared" si="7"/>
        <v>142282.13000000003</v>
      </c>
      <c r="Q122" s="84">
        <f t="shared" si="8"/>
        <v>420777.62</v>
      </c>
      <c r="R122" s="84">
        <f t="shared" si="8"/>
        <v>0</v>
      </c>
      <c r="S122" s="84">
        <f t="shared" si="8"/>
        <v>0</v>
      </c>
      <c r="T122" s="84">
        <f t="shared" si="8"/>
        <v>420777.62</v>
      </c>
    </row>
    <row r="123" spans="1:20" ht="15.75">
      <c r="A123" s="81">
        <v>116</v>
      </c>
      <c r="B123" s="6" t="s">
        <v>411</v>
      </c>
      <c r="C123" s="6" t="s">
        <v>196</v>
      </c>
      <c r="D123" s="82" t="s">
        <v>412</v>
      </c>
      <c r="E123" s="5">
        <v>55856.37</v>
      </c>
      <c r="F123" s="5"/>
      <c r="G123" s="5"/>
      <c r="H123" s="5">
        <f t="shared" si="5"/>
        <v>55856.37</v>
      </c>
      <c r="I123" s="5">
        <v>60618.38</v>
      </c>
      <c r="J123" s="5"/>
      <c r="K123" s="5"/>
      <c r="L123" s="5">
        <f t="shared" si="6"/>
        <v>60618.38</v>
      </c>
      <c r="M123" s="5">
        <v>60090.459999999985</v>
      </c>
      <c r="N123" s="5">
        <v>0</v>
      </c>
      <c r="O123" s="5">
        <v>0</v>
      </c>
      <c r="P123" s="5">
        <f t="shared" si="7"/>
        <v>60090.459999999985</v>
      </c>
      <c r="Q123" s="84">
        <f t="shared" si="8"/>
        <v>176565.21</v>
      </c>
      <c r="R123" s="84">
        <f t="shared" si="8"/>
        <v>0</v>
      </c>
      <c r="S123" s="84">
        <f t="shared" si="8"/>
        <v>0</v>
      </c>
      <c r="T123" s="84">
        <f t="shared" si="8"/>
        <v>176565.21</v>
      </c>
    </row>
    <row r="124" spans="1:20" ht="15.75">
      <c r="A124" s="81">
        <v>117</v>
      </c>
      <c r="B124" s="6" t="s">
        <v>413</v>
      </c>
      <c r="C124" s="6" t="s">
        <v>196</v>
      </c>
      <c r="D124" s="82" t="s">
        <v>414</v>
      </c>
      <c r="E124" s="5">
        <v>33686.03</v>
      </c>
      <c r="F124" s="5"/>
      <c r="G124" s="5"/>
      <c r="H124" s="5">
        <f t="shared" si="5"/>
        <v>33686.03</v>
      </c>
      <c r="I124" s="5">
        <v>48979.839999999997</v>
      </c>
      <c r="J124" s="5"/>
      <c r="K124" s="5"/>
      <c r="L124" s="5">
        <f t="shared" si="6"/>
        <v>48979.839999999997</v>
      </c>
      <c r="M124" s="5">
        <v>48850.65</v>
      </c>
      <c r="N124" s="5">
        <v>0</v>
      </c>
      <c r="O124" s="5">
        <v>0</v>
      </c>
      <c r="P124" s="5">
        <f t="shared" si="7"/>
        <v>48850.65</v>
      </c>
      <c r="Q124" s="84">
        <f t="shared" si="8"/>
        <v>131516.51999999999</v>
      </c>
      <c r="R124" s="84">
        <f t="shared" si="8"/>
        <v>0</v>
      </c>
      <c r="S124" s="84">
        <f t="shared" si="8"/>
        <v>0</v>
      </c>
      <c r="T124" s="84">
        <f t="shared" si="8"/>
        <v>131516.51999999999</v>
      </c>
    </row>
    <row r="125" spans="1:20" ht="15.75">
      <c r="A125" s="81">
        <v>118</v>
      </c>
      <c r="B125" s="6" t="s">
        <v>415</v>
      </c>
      <c r="C125" s="6" t="s">
        <v>191</v>
      </c>
      <c r="D125" s="6" t="s">
        <v>416</v>
      </c>
      <c r="E125" s="5">
        <v>48370.61</v>
      </c>
      <c r="F125" s="5"/>
      <c r="G125" s="5">
        <v>2681</v>
      </c>
      <c r="H125" s="5">
        <f t="shared" si="5"/>
        <v>51051.61</v>
      </c>
      <c r="I125" s="5">
        <v>48412.35</v>
      </c>
      <c r="J125" s="5"/>
      <c r="K125" s="5">
        <v>2375</v>
      </c>
      <c r="L125" s="5">
        <f t="shared" si="6"/>
        <v>50787.35</v>
      </c>
      <c r="M125" s="5">
        <v>53685.200000000004</v>
      </c>
      <c r="N125" s="5">
        <v>0</v>
      </c>
      <c r="O125" s="5">
        <v>9065.5</v>
      </c>
      <c r="P125" s="5">
        <f t="shared" si="7"/>
        <v>62750.700000000004</v>
      </c>
      <c r="Q125" s="84">
        <f t="shared" si="8"/>
        <v>150468.16</v>
      </c>
      <c r="R125" s="84">
        <f t="shared" si="8"/>
        <v>0</v>
      </c>
      <c r="S125" s="84">
        <f t="shared" si="8"/>
        <v>14121.5</v>
      </c>
      <c r="T125" s="84">
        <f t="shared" si="8"/>
        <v>164589.66</v>
      </c>
    </row>
    <row r="126" spans="1:20" ht="15.75">
      <c r="A126" s="81">
        <v>119</v>
      </c>
      <c r="B126" s="6" t="s">
        <v>417</v>
      </c>
      <c r="C126" s="6" t="s">
        <v>196</v>
      </c>
      <c r="D126" s="82" t="s">
        <v>418</v>
      </c>
      <c r="E126" s="5">
        <v>74837.02</v>
      </c>
      <c r="F126" s="5">
        <v>0</v>
      </c>
      <c r="G126" s="5">
        <v>0</v>
      </c>
      <c r="H126" s="5">
        <f t="shared" si="5"/>
        <v>74837.02</v>
      </c>
      <c r="I126" s="5">
        <v>76318.3</v>
      </c>
      <c r="J126" s="5">
        <v>0</v>
      </c>
      <c r="K126" s="5">
        <v>0</v>
      </c>
      <c r="L126" s="5">
        <f t="shared" si="6"/>
        <v>76318.3</v>
      </c>
      <c r="M126" s="5">
        <v>80964.579999999987</v>
      </c>
      <c r="N126" s="5">
        <v>0</v>
      </c>
      <c r="O126" s="5">
        <v>0</v>
      </c>
      <c r="P126" s="5">
        <f t="shared" si="7"/>
        <v>80964.579999999987</v>
      </c>
      <c r="Q126" s="84">
        <f t="shared" si="8"/>
        <v>232119.9</v>
      </c>
      <c r="R126" s="84">
        <f t="shared" si="8"/>
        <v>0</v>
      </c>
      <c r="S126" s="84">
        <f t="shared" si="8"/>
        <v>0</v>
      </c>
      <c r="T126" s="84">
        <f t="shared" si="8"/>
        <v>232119.9</v>
      </c>
    </row>
    <row r="127" spans="1:20" ht="15.75" customHeight="1">
      <c r="A127" s="81">
        <v>120</v>
      </c>
      <c r="B127" s="6" t="s">
        <v>419</v>
      </c>
      <c r="C127" s="6" t="s">
        <v>196</v>
      </c>
      <c r="D127" s="82" t="s">
        <v>420</v>
      </c>
      <c r="E127" s="5">
        <v>28969.43</v>
      </c>
      <c r="F127" s="5">
        <v>0</v>
      </c>
      <c r="G127" s="5">
        <v>0</v>
      </c>
      <c r="H127" s="5">
        <f t="shared" si="5"/>
        <v>28969.43</v>
      </c>
      <c r="I127" s="5">
        <v>35008.74</v>
      </c>
      <c r="J127" s="5"/>
      <c r="K127" s="5"/>
      <c r="L127" s="5">
        <f t="shared" si="6"/>
        <v>35008.74</v>
      </c>
      <c r="M127" s="5">
        <v>47921.26999999999</v>
      </c>
      <c r="N127" s="5">
        <v>0</v>
      </c>
      <c r="O127" s="5">
        <v>0</v>
      </c>
      <c r="P127" s="5">
        <f t="shared" si="7"/>
        <v>47921.26999999999</v>
      </c>
      <c r="Q127" s="84">
        <f t="shared" si="8"/>
        <v>111899.43999999999</v>
      </c>
      <c r="R127" s="84">
        <f t="shared" si="8"/>
        <v>0</v>
      </c>
      <c r="S127" s="84">
        <f t="shared" si="8"/>
        <v>0</v>
      </c>
      <c r="T127" s="84">
        <f t="shared" si="8"/>
        <v>111899.43999999999</v>
      </c>
    </row>
    <row r="128" spans="1:20" ht="15.75">
      <c r="A128" s="81">
        <v>121</v>
      </c>
      <c r="B128" s="6" t="s">
        <v>421</v>
      </c>
      <c r="C128" s="6" t="s">
        <v>196</v>
      </c>
      <c r="D128" s="82" t="s">
        <v>422</v>
      </c>
      <c r="E128" s="5">
        <v>64530.58</v>
      </c>
      <c r="F128" s="5"/>
      <c r="G128" s="5"/>
      <c r="H128" s="5">
        <f t="shared" si="5"/>
        <v>64530.58</v>
      </c>
      <c r="I128" s="5">
        <v>73680.789999999994</v>
      </c>
      <c r="J128" s="5"/>
      <c r="K128" s="5"/>
      <c r="L128" s="5">
        <f t="shared" si="6"/>
        <v>73680.789999999994</v>
      </c>
      <c r="M128" s="5">
        <v>72542.33</v>
      </c>
      <c r="N128" s="5">
        <v>0</v>
      </c>
      <c r="O128" s="5">
        <v>0</v>
      </c>
      <c r="P128" s="5">
        <f t="shared" si="7"/>
        <v>72542.33</v>
      </c>
      <c r="Q128" s="84">
        <f t="shared" si="8"/>
        <v>210753.7</v>
      </c>
      <c r="R128" s="84">
        <f t="shared" si="8"/>
        <v>0</v>
      </c>
      <c r="S128" s="84">
        <f t="shared" si="8"/>
        <v>0</v>
      </c>
      <c r="T128" s="84">
        <f t="shared" si="8"/>
        <v>210753.7</v>
      </c>
    </row>
    <row r="129" spans="1:20" ht="15.75">
      <c r="A129" s="81">
        <v>122</v>
      </c>
      <c r="B129" s="6" t="s">
        <v>423</v>
      </c>
      <c r="C129" s="6" t="s">
        <v>196</v>
      </c>
      <c r="D129" s="82" t="s">
        <v>16</v>
      </c>
      <c r="E129" s="5">
        <v>172126.98</v>
      </c>
      <c r="F129" s="5"/>
      <c r="G129" s="5"/>
      <c r="H129" s="5">
        <f t="shared" si="5"/>
        <v>172126.98</v>
      </c>
      <c r="I129" s="5">
        <v>198736.21</v>
      </c>
      <c r="J129" s="5"/>
      <c r="K129" s="5"/>
      <c r="L129" s="5">
        <f t="shared" si="6"/>
        <v>198736.21</v>
      </c>
      <c r="M129" s="5">
        <v>174845.09000000003</v>
      </c>
      <c r="N129" s="5">
        <v>0</v>
      </c>
      <c r="O129" s="5">
        <v>0</v>
      </c>
      <c r="P129" s="5">
        <f t="shared" si="7"/>
        <v>174845.09000000003</v>
      </c>
      <c r="Q129" s="84">
        <f t="shared" si="8"/>
        <v>545708.28</v>
      </c>
      <c r="R129" s="84">
        <f t="shared" si="8"/>
        <v>0</v>
      </c>
      <c r="S129" s="84">
        <f t="shared" si="8"/>
        <v>0</v>
      </c>
      <c r="T129" s="84">
        <f t="shared" si="8"/>
        <v>545708.28</v>
      </c>
    </row>
    <row r="130" spans="1:20" ht="15.75">
      <c r="A130" s="81">
        <v>123</v>
      </c>
      <c r="B130" s="6" t="s">
        <v>424</v>
      </c>
      <c r="C130" s="6" t="s">
        <v>196</v>
      </c>
      <c r="D130" s="82" t="s">
        <v>14</v>
      </c>
      <c r="E130" s="5">
        <v>115795.08</v>
      </c>
      <c r="F130" s="5"/>
      <c r="G130" s="5"/>
      <c r="H130" s="5">
        <f t="shared" si="5"/>
        <v>115795.08</v>
      </c>
      <c r="I130" s="5">
        <v>136937.43</v>
      </c>
      <c r="J130" s="5"/>
      <c r="K130" s="5"/>
      <c r="L130" s="5">
        <f t="shared" si="6"/>
        <v>136937.43</v>
      </c>
      <c r="M130" s="5">
        <v>111993.32999999996</v>
      </c>
      <c r="N130" s="5">
        <v>0</v>
      </c>
      <c r="O130" s="5">
        <v>0</v>
      </c>
      <c r="P130" s="5">
        <f t="shared" si="7"/>
        <v>111993.32999999996</v>
      </c>
      <c r="Q130" s="84">
        <f t="shared" si="8"/>
        <v>364725.83999999997</v>
      </c>
      <c r="R130" s="84">
        <f t="shared" si="8"/>
        <v>0</v>
      </c>
      <c r="S130" s="84">
        <f t="shared" si="8"/>
        <v>0</v>
      </c>
      <c r="T130" s="84">
        <f t="shared" si="8"/>
        <v>364725.83999999997</v>
      </c>
    </row>
    <row r="131" spans="1:20" ht="15.75">
      <c r="A131" s="81">
        <v>124</v>
      </c>
      <c r="B131" s="6" t="s">
        <v>425</v>
      </c>
      <c r="C131" s="6" t="s">
        <v>215</v>
      </c>
      <c r="D131" s="82" t="s">
        <v>426</v>
      </c>
      <c r="E131" s="5"/>
      <c r="F131" s="5">
        <v>43650</v>
      </c>
      <c r="G131" s="5"/>
      <c r="H131" s="5">
        <f t="shared" si="5"/>
        <v>43650</v>
      </c>
      <c r="I131" s="5"/>
      <c r="J131" s="5">
        <v>43880</v>
      </c>
      <c r="K131" s="5"/>
      <c r="L131" s="5">
        <f t="shared" si="6"/>
        <v>43880</v>
      </c>
      <c r="M131" s="5">
        <v>0</v>
      </c>
      <c r="N131" s="5">
        <v>44820.330000000016</v>
      </c>
      <c r="O131" s="5">
        <v>0</v>
      </c>
      <c r="P131" s="5">
        <f t="shared" si="7"/>
        <v>44820.330000000016</v>
      </c>
      <c r="Q131" s="84">
        <f t="shared" si="8"/>
        <v>0</v>
      </c>
      <c r="R131" s="84">
        <f t="shared" si="8"/>
        <v>132350.33000000002</v>
      </c>
      <c r="S131" s="84">
        <f t="shared" si="8"/>
        <v>0</v>
      </c>
      <c r="T131" s="84">
        <f t="shared" si="8"/>
        <v>132350.33000000002</v>
      </c>
    </row>
    <row r="132" spans="1:20" ht="15.75">
      <c r="A132" s="81">
        <v>125</v>
      </c>
      <c r="B132" s="6" t="s">
        <v>427</v>
      </c>
      <c r="C132" s="6" t="s">
        <v>201</v>
      </c>
      <c r="D132" s="82" t="s">
        <v>428</v>
      </c>
      <c r="E132" s="5"/>
      <c r="F132" s="5"/>
      <c r="G132" s="5">
        <v>69950</v>
      </c>
      <c r="H132" s="5">
        <f t="shared" si="5"/>
        <v>69950</v>
      </c>
      <c r="I132" s="5"/>
      <c r="J132" s="5"/>
      <c r="K132" s="5">
        <v>75446</v>
      </c>
      <c r="L132" s="5">
        <f t="shared" si="6"/>
        <v>75446</v>
      </c>
      <c r="M132" s="5">
        <v>0</v>
      </c>
      <c r="N132" s="5">
        <v>0</v>
      </c>
      <c r="O132" s="5">
        <v>73273.260000000009</v>
      </c>
      <c r="P132" s="5">
        <f t="shared" si="7"/>
        <v>73273.260000000009</v>
      </c>
      <c r="Q132" s="84">
        <f t="shared" si="8"/>
        <v>0</v>
      </c>
      <c r="R132" s="84">
        <f t="shared" si="8"/>
        <v>0</v>
      </c>
      <c r="S132" s="84">
        <f t="shared" si="8"/>
        <v>218669.26</v>
      </c>
      <c r="T132" s="84">
        <f t="shared" si="8"/>
        <v>218669.26</v>
      </c>
    </row>
    <row r="133" spans="1:20" ht="30.75">
      <c r="A133" s="81">
        <v>126</v>
      </c>
      <c r="B133" s="6" t="s">
        <v>429</v>
      </c>
      <c r="C133" s="6" t="s">
        <v>201</v>
      </c>
      <c r="D133" s="82" t="s">
        <v>5</v>
      </c>
      <c r="E133" s="5"/>
      <c r="F133" s="5"/>
      <c r="G133" s="5">
        <v>190786</v>
      </c>
      <c r="H133" s="5">
        <f t="shared" si="5"/>
        <v>190786</v>
      </c>
      <c r="I133" s="5"/>
      <c r="J133" s="5"/>
      <c r="K133" s="5">
        <v>188187</v>
      </c>
      <c r="L133" s="5">
        <f t="shared" si="6"/>
        <v>188187</v>
      </c>
      <c r="M133" s="5">
        <v>0</v>
      </c>
      <c r="N133" s="5">
        <v>0</v>
      </c>
      <c r="O133" s="5">
        <v>164984.43999999997</v>
      </c>
      <c r="P133" s="5">
        <f t="shared" si="7"/>
        <v>164984.43999999997</v>
      </c>
      <c r="Q133" s="84">
        <f t="shared" si="8"/>
        <v>0</v>
      </c>
      <c r="R133" s="84">
        <f t="shared" si="8"/>
        <v>0</v>
      </c>
      <c r="S133" s="84">
        <f t="shared" si="8"/>
        <v>543957.43999999994</v>
      </c>
      <c r="T133" s="84">
        <f t="shared" si="8"/>
        <v>543957.43999999994</v>
      </c>
    </row>
    <row r="134" spans="1:20" ht="15.75">
      <c r="A134" s="81">
        <v>127</v>
      </c>
      <c r="B134" s="6" t="s">
        <v>430</v>
      </c>
      <c r="C134" s="6" t="s">
        <v>196</v>
      </c>
      <c r="D134" s="82" t="s">
        <v>431</v>
      </c>
      <c r="E134" s="5">
        <v>88288.86</v>
      </c>
      <c r="F134" s="5"/>
      <c r="G134" s="5"/>
      <c r="H134" s="5">
        <f t="shared" si="5"/>
        <v>88288.86</v>
      </c>
      <c r="I134" s="5">
        <v>88737.63</v>
      </c>
      <c r="J134" s="5"/>
      <c r="K134" s="5"/>
      <c r="L134" s="5">
        <f t="shared" si="6"/>
        <v>88737.63</v>
      </c>
      <c r="M134" s="5">
        <v>92256.380000000048</v>
      </c>
      <c r="N134" s="5">
        <v>0</v>
      </c>
      <c r="O134" s="5">
        <v>0</v>
      </c>
      <c r="P134" s="5">
        <f t="shared" si="7"/>
        <v>92256.380000000048</v>
      </c>
      <c r="Q134" s="84">
        <f t="shared" si="8"/>
        <v>269282.87000000005</v>
      </c>
      <c r="R134" s="84">
        <f t="shared" si="8"/>
        <v>0</v>
      </c>
      <c r="S134" s="84">
        <f t="shared" si="8"/>
        <v>0</v>
      </c>
      <c r="T134" s="84">
        <f t="shared" si="8"/>
        <v>269282.87000000005</v>
      </c>
    </row>
    <row r="135" spans="1:20" ht="15.75">
      <c r="A135" s="81">
        <v>128</v>
      </c>
      <c r="B135" s="6" t="s">
        <v>432</v>
      </c>
      <c r="C135" s="6" t="s">
        <v>196</v>
      </c>
      <c r="D135" s="82" t="s">
        <v>433</v>
      </c>
      <c r="E135" s="5">
        <v>107636.15</v>
      </c>
      <c r="F135" s="5"/>
      <c r="G135" s="5"/>
      <c r="H135" s="5">
        <f t="shared" si="5"/>
        <v>107636.15</v>
      </c>
      <c r="I135" s="5">
        <v>116552.25</v>
      </c>
      <c r="J135" s="5"/>
      <c r="K135" s="5"/>
      <c r="L135" s="5">
        <f t="shared" si="6"/>
        <v>116552.25</v>
      </c>
      <c r="M135" s="5">
        <v>114550.18999999997</v>
      </c>
      <c r="N135" s="5">
        <v>0</v>
      </c>
      <c r="O135" s="5">
        <v>0</v>
      </c>
      <c r="P135" s="5">
        <f t="shared" si="7"/>
        <v>114550.18999999997</v>
      </c>
      <c r="Q135" s="84">
        <f t="shared" si="8"/>
        <v>338738.58999999997</v>
      </c>
      <c r="R135" s="84">
        <f t="shared" si="8"/>
        <v>0</v>
      </c>
      <c r="S135" s="84">
        <f t="shared" si="8"/>
        <v>0</v>
      </c>
      <c r="T135" s="84">
        <f t="shared" si="8"/>
        <v>338738.58999999997</v>
      </c>
    </row>
    <row r="136" spans="1:20" ht="15.75">
      <c r="A136" s="81">
        <v>129</v>
      </c>
      <c r="B136" s="6" t="s">
        <v>434</v>
      </c>
      <c r="C136" s="6" t="s">
        <v>201</v>
      </c>
      <c r="D136" s="82" t="s">
        <v>435</v>
      </c>
      <c r="E136" s="5"/>
      <c r="F136" s="5"/>
      <c r="G136" s="5">
        <v>7646</v>
      </c>
      <c r="H136" s="5">
        <f t="shared" si="5"/>
        <v>7646</v>
      </c>
      <c r="I136" s="5"/>
      <c r="J136" s="5"/>
      <c r="K136" s="5">
        <v>7487</v>
      </c>
      <c r="L136" s="5">
        <f t="shared" si="6"/>
        <v>7487</v>
      </c>
      <c r="M136" s="5">
        <v>0</v>
      </c>
      <c r="N136" s="5">
        <v>0</v>
      </c>
      <c r="O136" s="5">
        <v>7681.5600000000013</v>
      </c>
      <c r="P136" s="5">
        <f t="shared" si="7"/>
        <v>7681.5600000000013</v>
      </c>
      <c r="Q136" s="84">
        <f t="shared" si="8"/>
        <v>0</v>
      </c>
      <c r="R136" s="84">
        <f t="shared" si="8"/>
        <v>0</v>
      </c>
      <c r="S136" s="84">
        <f t="shared" si="8"/>
        <v>22814.560000000001</v>
      </c>
      <c r="T136" s="84">
        <f t="shared" si="8"/>
        <v>22814.560000000001</v>
      </c>
    </row>
    <row r="137" spans="1:20" ht="15.75">
      <c r="A137" s="81">
        <v>130</v>
      </c>
      <c r="B137" s="6" t="s">
        <v>436</v>
      </c>
      <c r="C137" s="6" t="s">
        <v>211</v>
      </c>
      <c r="D137" s="82" t="s">
        <v>437</v>
      </c>
      <c r="E137" s="5">
        <v>13552.18</v>
      </c>
      <c r="F137" s="5">
        <v>320</v>
      </c>
      <c r="G137" s="5"/>
      <c r="H137" s="5">
        <f t="shared" si="5"/>
        <v>13872.18</v>
      </c>
      <c r="I137" s="5">
        <v>13034.49</v>
      </c>
      <c r="J137" s="5">
        <v>520</v>
      </c>
      <c r="K137" s="5"/>
      <c r="L137" s="5">
        <f t="shared" si="6"/>
        <v>13554.49</v>
      </c>
      <c r="M137" s="5">
        <v>93573.980000000025</v>
      </c>
      <c r="N137" s="5">
        <v>1057.0700000000002</v>
      </c>
      <c r="O137" s="5">
        <v>0</v>
      </c>
      <c r="P137" s="5">
        <f t="shared" si="7"/>
        <v>94631.050000000032</v>
      </c>
      <c r="Q137" s="84">
        <f t="shared" si="8"/>
        <v>120160.65000000002</v>
      </c>
      <c r="R137" s="84">
        <f t="shared" si="8"/>
        <v>1897.0700000000002</v>
      </c>
      <c r="S137" s="84">
        <f t="shared" si="8"/>
        <v>0</v>
      </c>
      <c r="T137" s="84">
        <f t="shared" ref="T137:T153" si="9">H137+L137+P137</f>
        <v>122057.72000000003</v>
      </c>
    </row>
    <row r="138" spans="1:20" ht="15.75">
      <c r="A138" s="81">
        <v>131</v>
      </c>
      <c r="B138" s="6" t="s">
        <v>438</v>
      </c>
      <c r="C138" s="6" t="s">
        <v>196</v>
      </c>
      <c r="D138" s="82" t="s">
        <v>439</v>
      </c>
      <c r="E138" s="5">
        <v>149674.14000000001</v>
      </c>
      <c r="F138" s="5"/>
      <c r="G138" s="5"/>
      <c r="H138" s="5">
        <f t="shared" ref="H138:H153" si="10">E138+F138+G138</f>
        <v>149674.14000000001</v>
      </c>
      <c r="I138" s="5">
        <v>177010.77</v>
      </c>
      <c r="J138" s="5"/>
      <c r="K138" s="5"/>
      <c r="L138" s="5">
        <f t="shared" ref="L138:L153" si="11">I138+J138+K138</f>
        <v>177010.77</v>
      </c>
      <c r="M138" s="5">
        <v>144747.68000000005</v>
      </c>
      <c r="N138" s="5">
        <v>0</v>
      </c>
      <c r="O138" s="5">
        <v>0</v>
      </c>
      <c r="P138" s="5">
        <f t="shared" ref="P138:P153" si="12">M138+N138+O138</f>
        <v>144747.68000000005</v>
      </c>
      <c r="Q138" s="84">
        <f t="shared" ref="Q138:S153" si="13">E138+I138+M138</f>
        <v>471432.59000000008</v>
      </c>
      <c r="R138" s="84">
        <f t="shared" si="13"/>
        <v>0</v>
      </c>
      <c r="S138" s="84">
        <f t="shared" si="13"/>
        <v>0</v>
      </c>
      <c r="T138" s="84">
        <f t="shared" si="9"/>
        <v>471432.59000000008</v>
      </c>
    </row>
    <row r="139" spans="1:20" ht="15.75">
      <c r="A139" s="81">
        <v>132</v>
      </c>
      <c r="B139" s="6" t="s">
        <v>440</v>
      </c>
      <c r="C139" s="6" t="s">
        <v>215</v>
      </c>
      <c r="D139" s="82" t="s">
        <v>441</v>
      </c>
      <c r="E139" s="5"/>
      <c r="F139" s="5">
        <v>5600</v>
      </c>
      <c r="G139" s="5"/>
      <c r="H139" s="5">
        <f t="shared" si="10"/>
        <v>5600</v>
      </c>
      <c r="I139" s="5"/>
      <c r="J139" s="5">
        <v>8000</v>
      </c>
      <c r="K139" s="5"/>
      <c r="L139" s="5">
        <f t="shared" si="11"/>
        <v>8000</v>
      </c>
      <c r="M139" s="5">
        <v>0</v>
      </c>
      <c r="N139" s="5">
        <v>7441.2799999999988</v>
      </c>
      <c r="O139" s="5">
        <v>0</v>
      </c>
      <c r="P139" s="5">
        <f t="shared" si="12"/>
        <v>7441.2799999999988</v>
      </c>
      <c r="Q139" s="84">
        <f t="shared" si="13"/>
        <v>0</v>
      </c>
      <c r="R139" s="84">
        <f t="shared" si="13"/>
        <v>21041.279999999999</v>
      </c>
      <c r="S139" s="84">
        <f t="shared" si="13"/>
        <v>0</v>
      </c>
      <c r="T139" s="84">
        <f t="shared" si="9"/>
        <v>21041.279999999999</v>
      </c>
    </row>
    <row r="140" spans="1:20" ht="15.75">
      <c r="A140" s="81">
        <v>133</v>
      </c>
      <c r="B140" s="6" t="s">
        <v>442</v>
      </c>
      <c r="C140" s="6" t="s">
        <v>201</v>
      </c>
      <c r="D140" s="82" t="s">
        <v>443</v>
      </c>
      <c r="E140" s="5"/>
      <c r="F140" s="5"/>
      <c r="G140" s="5">
        <v>70100</v>
      </c>
      <c r="H140" s="5">
        <f t="shared" si="10"/>
        <v>70100</v>
      </c>
      <c r="I140" s="5"/>
      <c r="J140" s="5"/>
      <c r="K140" s="5">
        <v>75700</v>
      </c>
      <c r="L140" s="5">
        <f t="shared" si="11"/>
        <v>75700</v>
      </c>
      <c r="M140" s="5">
        <v>0</v>
      </c>
      <c r="N140" s="5">
        <v>0</v>
      </c>
      <c r="O140" s="5">
        <v>73586.520000000019</v>
      </c>
      <c r="P140" s="5">
        <f t="shared" si="12"/>
        <v>73586.520000000019</v>
      </c>
      <c r="Q140" s="84">
        <f t="shared" si="13"/>
        <v>0</v>
      </c>
      <c r="R140" s="84">
        <f t="shared" si="13"/>
        <v>0</v>
      </c>
      <c r="S140" s="84">
        <f t="shared" si="13"/>
        <v>219386.52000000002</v>
      </c>
      <c r="T140" s="84">
        <f t="shared" si="9"/>
        <v>219386.52000000002</v>
      </c>
    </row>
    <row r="141" spans="1:20" ht="30" customHeight="1">
      <c r="A141" s="81">
        <v>134</v>
      </c>
      <c r="B141" s="6" t="s">
        <v>444</v>
      </c>
      <c r="C141" s="6" t="s">
        <v>265</v>
      </c>
      <c r="D141" s="82" t="s">
        <v>445</v>
      </c>
      <c r="E141" s="5"/>
      <c r="F141" s="5">
        <v>3640</v>
      </c>
      <c r="G141" s="5">
        <v>29357</v>
      </c>
      <c r="H141" s="5">
        <f t="shared" si="10"/>
        <v>32997</v>
      </c>
      <c r="I141" s="5"/>
      <c r="J141" s="5">
        <v>5040</v>
      </c>
      <c r="K141" s="5">
        <v>29243</v>
      </c>
      <c r="L141" s="5">
        <f t="shared" si="11"/>
        <v>34283</v>
      </c>
      <c r="M141" s="5">
        <v>0</v>
      </c>
      <c r="N141" s="5">
        <v>9543.6699999999983</v>
      </c>
      <c r="O141" s="5">
        <v>33759.160000000003</v>
      </c>
      <c r="P141" s="5">
        <f t="shared" si="12"/>
        <v>43302.83</v>
      </c>
      <c r="Q141" s="84">
        <f t="shared" si="13"/>
        <v>0</v>
      </c>
      <c r="R141" s="84">
        <f t="shared" si="13"/>
        <v>18223.669999999998</v>
      </c>
      <c r="S141" s="84">
        <f t="shared" si="13"/>
        <v>92359.16</v>
      </c>
      <c r="T141" s="84">
        <f t="shared" si="9"/>
        <v>110582.83</v>
      </c>
    </row>
    <row r="142" spans="1:20" ht="21.75" customHeight="1">
      <c r="A142" s="81">
        <v>135</v>
      </c>
      <c r="B142" s="6" t="s">
        <v>446</v>
      </c>
      <c r="C142" s="6" t="s">
        <v>201</v>
      </c>
      <c r="D142" s="82" t="s">
        <v>447</v>
      </c>
      <c r="E142" s="5"/>
      <c r="F142" s="5"/>
      <c r="G142" s="5">
        <v>181450</v>
      </c>
      <c r="H142" s="5">
        <f t="shared" si="10"/>
        <v>181450</v>
      </c>
      <c r="I142" s="5"/>
      <c r="J142" s="5"/>
      <c r="K142" s="5">
        <v>195650</v>
      </c>
      <c r="L142" s="5">
        <f t="shared" si="11"/>
        <v>195650</v>
      </c>
      <c r="M142" s="5">
        <v>0</v>
      </c>
      <c r="N142" s="5">
        <v>0</v>
      </c>
      <c r="O142" s="5">
        <v>190067.07000000007</v>
      </c>
      <c r="P142" s="5">
        <f t="shared" si="12"/>
        <v>190067.07000000007</v>
      </c>
      <c r="Q142" s="84">
        <f t="shared" si="13"/>
        <v>0</v>
      </c>
      <c r="R142" s="84">
        <f t="shared" si="13"/>
        <v>0</v>
      </c>
      <c r="S142" s="84">
        <f t="shared" si="13"/>
        <v>567167.07000000007</v>
      </c>
      <c r="T142" s="84">
        <f t="shared" si="9"/>
        <v>567167.07000000007</v>
      </c>
    </row>
    <row r="143" spans="1:20" ht="21.75" customHeight="1">
      <c r="A143" s="81">
        <v>136</v>
      </c>
      <c r="B143" s="6" t="s">
        <v>448</v>
      </c>
      <c r="C143" s="6" t="s">
        <v>196</v>
      </c>
      <c r="D143" s="89" t="s">
        <v>449</v>
      </c>
      <c r="E143" s="5">
        <v>58406.97</v>
      </c>
      <c r="F143" s="5">
        <v>0</v>
      </c>
      <c r="G143" s="5">
        <v>0</v>
      </c>
      <c r="H143" s="5">
        <f t="shared" si="10"/>
        <v>58406.97</v>
      </c>
      <c r="I143" s="5">
        <v>89670.47</v>
      </c>
      <c r="J143" s="5">
        <v>0</v>
      </c>
      <c r="K143" s="5">
        <v>0</v>
      </c>
      <c r="L143" s="5">
        <f t="shared" si="11"/>
        <v>89670.47</v>
      </c>
      <c r="M143" s="5">
        <v>91097.660000000018</v>
      </c>
      <c r="N143" s="5">
        <v>0</v>
      </c>
      <c r="O143" s="5">
        <v>0</v>
      </c>
      <c r="P143" s="5">
        <f t="shared" si="12"/>
        <v>91097.660000000018</v>
      </c>
      <c r="Q143" s="84">
        <f t="shared" si="13"/>
        <v>239175.10000000003</v>
      </c>
      <c r="R143" s="84">
        <f t="shared" si="13"/>
        <v>0</v>
      </c>
      <c r="S143" s="84">
        <f t="shared" si="13"/>
        <v>0</v>
      </c>
      <c r="T143" s="84">
        <f t="shared" si="9"/>
        <v>239175.10000000003</v>
      </c>
    </row>
    <row r="144" spans="1:20" ht="21.75" customHeight="1">
      <c r="A144" s="81">
        <v>137</v>
      </c>
      <c r="B144" s="6" t="s">
        <v>450</v>
      </c>
      <c r="C144" s="6" t="s">
        <v>196</v>
      </c>
      <c r="D144" s="89" t="s">
        <v>451</v>
      </c>
      <c r="E144" s="5">
        <v>76706.97</v>
      </c>
      <c r="F144" s="5"/>
      <c r="G144" s="5"/>
      <c r="H144" s="5">
        <f t="shared" si="10"/>
        <v>76706.97</v>
      </c>
      <c r="I144" s="5">
        <v>84762.35</v>
      </c>
      <c r="J144" s="5"/>
      <c r="K144" s="5"/>
      <c r="L144" s="5">
        <f t="shared" si="11"/>
        <v>84762.35</v>
      </c>
      <c r="M144" s="5">
        <v>78074.350000000006</v>
      </c>
      <c r="N144" s="5">
        <v>0</v>
      </c>
      <c r="O144" s="5">
        <v>0</v>
      </c>
      <c r="P144" s="5">
        <f t="shared" si="12"/>
        <v>78074.350000000006</v>
      </c>
      <c r="Q144" s="84">
        <f t="shared" si="13"/>
        <v>239543.67</v>
      </c>
      <c r="R144" s="84">
        <f t="shared" si="13"/>
        <v>0</v>
      </c>
      <c r="S144" s="84">
        <f t="shared" si="13"/>
        <v>0</v>
      </c>
      <c r="T144" s="84">
        <f t="shared" si="9"/>
        <v>239543.67</v>
      </c>
    </row>
    <row r="145" spans="1:20" ht="15.75">
      <c r="A145" s="81">
        <v>138</v>
      </c>
      <c r="B145" s="90" t="s">
        <v>452</v>
      </c>
      <c r="C145" s="90" t="s">
        <v>196</v>
      </c>
      <c r="D145" s="91" t="s">
        <v>453</v>
      </c>
      <c r="E145" s="5">
        <v>87921.25</v>
      </c>
      <c r="F145" s="5"/>
      <c r="G145" s="5"/>
      <c r="H145" s="5">
        <f t="shared" si="10"/>
        <v>87921.25</v>
      </c>
      <c r="I145" s="5">
        <v>95187.39</v>
      </c>
      <c r="J145" s="5"/>
      <c r="K145" s="5"/>
      <c r="L145" s="5">
        <f t="shared" si="11"/>
        <v>95187.39</v>
      </c>
      <c r="M145" s="5">
        <v>93549.809999999983</v>
      </c>
      <c r="N145" s="5">
        <v>0</v>
      </c>
      <c r="O145" s="5">
        <v>0</v>
      </c>
      <c r="P145" s="5">
        <f t="shared" si="12"/>
        <v>93549.809999999983</v>
      </c>
      <c r="Q145" s="84">
        <f t="shared" si="13"/>
        <v>276658.45</v>
      </c>
      <c r="R145" s="84">
        <f t="shared" si="13"/>
        <v>0</v>
      </c>
      <c r="S145" s="84">
        <f t="shared" si="13"/>
        <v>0</v>
      </c>
      <c r="T145" s="84">
        <f t="shared" si="9"/>
        <v>276658.45</v>
      </c>
    </row>
    <row r="146" spans="1:20" ht="15.75">
      <c r="A146" s="81">
        <v>139</v>
      </c>
      <c r="B146" s="90" t="s">
        <v>454</v>
      </c>
      <c r="C146" s="90" t="s">
        <v>196</v>
      </c>
      <c r="D146" s="91" t="s">
        <v>455</v>
      </c>
      <c r="E146" s="5">
        <v>72886.600000000006</v>
      </c>
      <c r="F146" s="5">
        <v>0</v>
      </c>
      <c r="G146" s="5">
        <v>0</v>
      </c>
      <c r="H146" s="5">
        <f t="shared" si="10"/>
        <v>72886.600000000006</v>
      </c>
      <c r="I146" s="5">
        <v>79704.800000000003</v>
      </c>
      <c r="J146" s="5"/>
      <c r="K146" s="5"/>
      <c r="L146" s="5">
        <f t="shared" si="11"/>
        <v>79704.800000000003</v>
      </c>
      <c r="M146" s="5">
        <v>71581.220000000016</v>
      </c>
      <c r="N146" s="5">
        <v>0</v>
      </c>
      <c r="O146" s="5">
        <v>0</v>
      </c>
      <c r="P146" s="5">
        <f t="shared" si="12"/>
        <v>71581.220000000016</v>
      </c>
      <c r="Q146" s="84">
        <f t="shared" si="13"/>
        <v>224172.62000000005</v>
      </c>
      <c r="R146" s="84">
        <f t="shared" si="13"/>
        <v>0</v>
      </c>
      <c r="S146" s="84">
        <f t="shared" si="13"/>
        <v>0</v>
      </c>
      <c r="T146" s="84">
        <f t="shared" si="9"/>
        <v>224172.62000000005</v>
      </c>
    </row>
    <row r="147" spans="1:20" ht="15.75">
      <c r="A147" s="81">
        <v>140</v>
      </c>
      <c r="B147" s="90" t="s">
        <v>456</v>
      </c>
      <c r="C147" s="90" t="s">
        <v>196</v>
      </c>
      <c r="D147" s="91" t="s">
        <v>457</v>
      </c>
      <c r="E147" s="5">
        <v>45764.480000000003</v>
      </c>
      <c r="F147" s="5">
        <v>0</v>
      </c>
      <c r="G147" s="5">
        <v>0</v>
      </c>
      <c r="H147" s="5">
        <f t="shared" si="10"/>
        <v>45764.480000000003</v>
      </c>
      <c r="I147" s="5">
        <v>60695.62</v>
      </c>
      <c r="J147" s="5"/>
      <c r="K147" s="5"/>
      <c r="L147" s="5">
        <f t="shared" si="11"/>
        <v>60695.62</v>
      </c>
      <c r="M147" s="5">
        <v>62921.950000000012</v>
      </c>
      <c r="N147" s="5">
        <v>0</v>
      </c>
      <c r="O147" s="5">
        <v>0</v>
      </c>
      <c r="P147" s="5">
        <f t="shared" si="12"/>
        <v>62921.950000000012</v>
      </c>
      <c r="Q147" s="84">
        <f t="shared" si="13"/>
        <v>169382.05000000002</v>
      </c>
      <c r="R147" s="84">
        <f t="shared" si="13"/>
        <v>0</v>
      </c>
      <c r="S147" s="84">
        <f t="shared" si="13"/>
        <v>0</v>
      </c>
      <c r="T147" s="84">
        <f t="shared" si="9"/>
        <v>169382.05000000002</v>
      </c>
    </row>
    <row r="148" spans="1:20" ht="15.75">
      <c r="A148" s="81">
        <v>141</v>
      </c>
      <c r="B148" s="90" t="s">
        <v>458</v>
      </c>
      <c r="C148" s="90" t="s">
        <v>196</v>
      </c>
      <c r="D148" s="91" t="s">
        <v>459</v>
      </c>
      <c r="E148" s="5">
        <v>93208.27</v>
      </c>
      <c r="F148" s="5"/>
      <c r="G148" s="5"/>
      <c r="H148" s="5">
        <f t="shared" si="10"/>
        <v>93208.27</v>
      </c>
      <c r="I148" s="5">
        <v>91589.83</v>
      </c>
      <c r="J148" s="5"/>
      <c r="K148" s="5"/>
      <c r="L148" s="5">
        <f t="shared" si="11"/>
        <v>91589.83</v>
      </c>
      <c r="M148" s="5">
        <v>70105.159999999974</v>
      </c>
      <c r="N148" s="5">
        <v>0</v>
      </c>
      <c r="O148" s="5">
        <v>0</v>
      </c>
      <c r="P148" s="5">
        <f t="shared" si="12"/>
        <v>70105.159999999974</v>
      </c>
      <c r="Q148" s="84">
        <f t="shared" si="13"/>
        <v>254903.25999999998</v>
      </c>
      <c r="R148" s="84">
        <f t="shared" si="13"/>
        <v>0</v>
      </c>
      <c r="S148" s="84">
        <f t="shared" si="13"/>
        <v>0</v>
      </c>
      <c r="T148" s="84">
        <f t="shared" si="9"/>
        <v>254903.25999999998</v>
      </c>
    </row>
    <row r="149" spans="1:20" ht="45.75">
      <c r="A149" s="81">
        <v>142</v>
      </c>
      <c r="B149" s="90" t="s">
        <v>460</v>
      </c>
      <c r="C149" s="90" t="s">
        <v>201</v>
      </c>
      <c r="D149" s="92" t="s">
        <v>461</v>
      </c>
      <c r="E149" s="5">
        <v>0</v>
      </c>
      <c r="F149" s="5">
        <v>0</v>
      </c>
      <c r="G149" s="5">
        <v>19500</v>
      </c>
      <c r="H149" s="5">
        <f t="shared" si="10"/>
        <v>19500</v>
      </c>
      <c r="I149" s="5"/>
      <c r="J149" s="5"/>
      <c r="K149" s="5">
        <v>32600</v>
      </c>
      <c r="L149" s="5">
        <f t="shared" si="11"/>
        <v>32600</v>
      </c>
      <c r="M149" s="5">
        <v>0</v>
      </c>
      <c r="N149" s="5">
        <v>0</v>
      </c>
      <c r="O149" s="5">
        <v>66091.34</v>
      </c>
      <c r="P149" s="5">
        <f t="shared" si="12"/>
        <v>66091.34</v>
      </c>
      <c r="Q149" s="84">
        <f t="shared" si="13"/>
        <v>0</v>
      </c>
      <c r="R149" s="84">
        <f t="shared" si="13"/>
        <v>0</v>
      </c>
      <c r="S149" s="84">
        <f t="shared" si="13"/>
        <v>118191.34</v>
      </c>
      <c r="T149" s="84">
        <f t="shared" si="9"/>
        <v>118191.34</v>
      </c>
    </row>
    <row r="150" spans="1:20" ht="30.75">
      <c r="A150" s="81">
        <v>143</v>
      </c>
      <c r="B150" s="90" t="s">
        <v>462</v>
      </c>
      <c r="C150" s="90" t="s">
        <v>201</v>
      </c>
      <c r="D150" s="92" t="s">
        <v>463</v>
      </c>
      <c r="E150" s="5">
        <v>0</v>
      </c>
      <c r="F150" s="5">
        <v>0</v>
      </c>
      <c r="G150" s="5">
        <v>5850</v>
      </c>
      <c r="H150" s="5">
        <f t="shared" si="10"/>
        <v>5850</v>
      </c>
      <c r="I150" s="5">
        <v>0</v>
      </c>
      <c r="J150" s="5">
        <v>0</v>
      </c>
      <c r="K150" s="5">
        <v>3150</v>
      </c>
      <c r="L150" s="5">
        <f t="shared" si="11"/>
        <v>3150</v>
      </c>
      <c r="M150" s="5">
        <v>0</v>
      </c>
      <c r="N150" s="5">
        <v>0</v>
      </c>
      <c r="O150" s="5">
        <v>10930.39</v>
      </c>
      <c r="P150" s="5">
        <f t="shared" si="12"/>
        <v>10930.39</v>
      </c>
      <c r="Q150" s="84">
        <f t="shared" si="13"/>
        <v>0</v>
      </c>
      <c r="R150" s="84">
        <f t="shared" si="13"/>
        <v>0</v>
      </c>
      <c r="S150" s="84">
        <f t="shared" si="13"/>
        <v>19930.39</v>
      </c>
      <c r="T150" s="84">
        <f t="shared" si="9"/>
        <v>19930.39</v>
      </c>
    </row>
    <row r="151" spans="1:20" ht="15.75">
      <c r="A151" s="81">
        <v>144</v>
      </c>
      <c r="B151" s="90" t="s">
        <v>464</v>
      </c>
      <c r="C151" s="90" t="s">
        <v>201</v>
      </c>
      <c r="D151" s="92" t="s">
        <v>465</v>
      </c>
      <c r="E151" s="5"/>
      <c r="F151" s="5"/>
      <c r="G151" s="5">
        <v>173803</v>
      </c>
      <c r="H151" s="5">
        <f t="shared" si="10"/>
        <v>173803</v>
      </c>
      <c r="I151" s="5"/>
      <c r="J151" s="5"/>
      <c r="K151" s="5">
        <v>203138</v>
      </c>
      <c r="L151" s="5">
        <f t="shared" si="11"/>
        <v>203138</v>
      </c>
      <c r="M151" s="5">
        <v>0</v>
      </c>
      <c r="N151" s="5">
        <v>0</v>
      </c>
      <c r="O151" s="5">
        <v>156428.28000000003</v>
      </c>
      <c r="P151" s="5">
        <f t="shared" si="12"/>
        <v>156428.28000000003</v>
      </c>
      <c r="Q151" s="84">
        <f t="shared" si="13"/>
        <v>0</v>
      </c>
      <c r="R151" s="84">
        <f t="shared" si="13"/>
        <v>0</v>
      </c>
      <c r="S151" s="84">
        <f t="shared" si="13"/>
        <v>533369.28</v>
      </c>
      <c r="T151" s="84">
        <f t="shared" si="9"/>
        <v>533369.28</v>
      </c>
    </row>
    <row r="152" spans="1:20" ht="15.75">
      <c r="A152" s="81">
        <v>145</v>
      </c>
      <c r="B152" s="90" t="s">
        <v>466</v>
      </c>
      <c r="C152" s="90" t="s">
        <v>196</v>
      </c>
      <c r="D152" s="91" t="s">
        <v>467</v>
      </c>
      <c r="E152" s="5">
        <v>38911.129999999997</v>
      </c>
      <c r="F152" s="5"/>
      <c r="G152" s="5"/>
      <c r="H152" s="5">
        <f t="shared" si="10"/>
        <v>38911.129999999997</v>
      </c>
      <c r="I152" s="5">
        <v>70929.210000000006</v>
      </c>
      <c r="J152" s="5"/>
      <c r="K152" s="5"/>
      <c r="L152" s="5">
        <f t="shared" si="11"/>
        <v>70929.210000000006</v>
      </c>
      <c r="M152" s="5">
        <v>74382.289999999979</v>
      </c>
      <c r="N152" s="5">
        <v>0</v>
      </c>
      <c r="O152" s="5">
        <v>0</v>
      </c>
      <c r="P152" s="5">
        <f t="shared" si="12"/>
        <v>74382.289999999979</v>
      </c>
      <c r="Q152" s="84">
        <f t="shared" si="13"/>
        <v>184222.62999999998</v>
      </c>
      <c r="R152" s="84">
        <f t="shared" si="13"/>
        <v>0</v>
      </c>
      <c r="S152" s="84">
        <f t="shared" si="13"/>
        <v>0</v>
      </c>
      <c r="T152" s="84">
        <f t="shared" si="9"/>
        <v>184222.62999999998</v>
      </c>
    </row>
    <row r="153" spans="1:20" ht="45.75">
      <c r="A153" s="81">
        <v>146</v>
      </c>
      <c r="B153" s="90" t="s">
        <v>468</v>
      </c>
      <c r="C153" s="90" t="s">
        <v>265</v>
      </c>
      <c r="D153" s="93" t="s">
        <v>469</v>
      </c>
      <c r="E153" s="5"/>
      <c r="F153" s="5">
        <v>360</v>
      </c>
      <c r="G153" s="5">
        <v>15275</v>
      </c>
      <c r="H153" s="5">
        <f t="shared" si="10"/>
        <v>15635</v>
      </c>
      <c r="I153" s="5"/>
      <c r="J153" s="5">
        <v>560</v>
      </c>
      <c r="K153" s="5">
        <v>16220</v>
      </c>
      <c r="L153" s="5">
        <f t="shared" si="11"/>
        <v>16780</v>
      </c>
      <c r="M153" s="5">
        <v>0</v>
      </c>
      <c r="N153" s="5">
        <v>10936.720000000001</v>
      </c>
      <c r="O153" s="5">
        <v>75003.070000000007</v>
      </c>
      <c r="P153" s="5">
        <f t="shared" si="12"/>
        <v>85939.790000000008</v>
      </c>
      <c r="Q153" s="84">
        <f t="shared" si="13"/>
        <v>0</v>
      </c>
      <c r="R153" s="84">
        <f t="shared" si="13"/>
        <v>11856.720000000001</v>
      </c>
      <c r="S153" s="84">
        <f t="shared" si="13"/>
        <v>106498.07</v>
      </c>
      <c r="T153" s="84">
        <f t="shared" si="9"/>
        <v>118354.79000000001</v>
      </c>
    </row>
    <row r="154" spans="1:20" s="1" customFormat="1" ht="33" customHeight="1">
      <c r="A154" s="94" t="s">
        <v>470</v>
      </c>
      <c r="B154" s="94"/>
      <c r="C154" s="94"/>
      <c r="D154" s="94"/>
      <c r="E154" s="95">
        <f t="shared" ref="E154:T154" si="14">SUM(E9:E153)</f>
        <v>11448866.589999998</v>
      </c>
      <c r="F154" s="95">
        <f t="shared" si="14"/>
        <v>332700</v>
      </c>
      <c r="G154" s="95">
        <f t="shared" si="14"/>
        <v>5727463</v>
      </c>
      <c r="H154" s="95">
        <f t="shared" si="14"/>
        <v>17509029.589999992</v>
      </c>
      <c r="I154" s="95">
        <f t="shared" si="14"/>
        <v>12389891.320000002</v>
      </c>
      <c r="J154" s="95">
        <f t="shared" si="14"/>
        <v>371980</v>
      </c>
      <c r="K154" s="95">
        <f t="shared" si="14"/>
        <v>6087092</v>
      </c>
      <c r="L154" s="95">
        <f t="shared" si="14"/>
        <v>18848963.32</v>
      </c>
      <c r="M154" s="95">
        <f t="shared" si="14"/>
        <v>11812129.104999999</v>
      </c>
      <c r="N154" s="95">
        <f t="shared" si="14"/>
        <v>413439.95600000001</v>
      </c>
      <c r="O154" s="95">
        <f t="shared" si="14"/>
        <v>6028815.9800000004</v>
      </c>
      <c r="P154" s="95">
        <f t="shared" si="14"/>
        <v>18254385.041000001</v>
      </c>
      <c r="Q154" s="95">
        <f t="shared" si="14"/>
        <v>35650887.015000015</v>
      </c>
      <c r="R154" s="95">
        <f t="shared" si="14"/>
        <v>1118119.9559999998</v>
      </c>
      <c r="S154" s="95">
        <f t="shared" si="14"/>
        <v>17843370.98</v>
      </c>
      <c r="T154" s="95">
        <f t="shared" si="14"/>
        <v>54612377.951000005</v>
      </c>
    </row>
    <row r="155" spans="1:20" ht="15.75" customHeight="1">
      <c r="A155" s="94" t="s">
        <v>471</v>
      </c>
      <c r="B155" s="94"/>
      <c r="C155" s="94"/>
      <c r="D155" s="94"/>
      <c r="E155" s="96"/>
      <c r="F155" s="97"/>
      <c r="G155" s="84">
        <f>'[1]19.02.18-ECO CLIN-REG IAN 2018'!E93</f>
        <v>468890</v>
      </c>
      <c r="H155" s="84">
        <f>G155</f>
        <v>468890</v>
      </c>
      <c r="I155" s="97"/>
      <c r="J155" s="97"/>
      <c r="K155" s="84">
        <f>'19.03.18-ECO CLIN-reg feb 2018'!F93</f>
        <v>505485</v>
      </c>
      <c r="L155" s="84">
        <f>K155</f>
        <v>505485</v>
      </c>
      <c r="M155" s="97"/>
      <c r="N155" s="97"/>
      <c r="O155" s="84">
        <f>'19.03.18-ECO CLIN-reg feb 2018'!G93</f>
        <v>574690.69999999984</v>
      </c>
      <c r="P155" s="84">
        <f>O155</f>
        <v>574690.69999999984</v>
      </c>
      <c r="Q155" s="97"/>
      <c r="R155" s="97"/>
      <c r="S155" s="84">
        <f>O155+K155+G155</f>
        <v>1549065.6999999997</v>
      </c>
      <c r="T155" s="84">
        <f>S155</f>
        <v>1549065.6999999997</v>
      </c>
    </row>
    <row r="156" spans="1:20" ht="15.75" customHeight="1">
      <c r="A156" s="94" t="s">
        <v>472</v>
      </c>
      <c r="B156" s="94"/>
      <c r="C156" s="94"/>
      <c r="D156" s="94"/>
      <c r="E156" s="96"/>
      <c r="F156" s="97"/>
      <c r="G156" s="84">
        <f>'[1]19.02.18-ECO FAM+D-REG IAN 2018'!E44</f>
        <v>50970</v>
      </c>
      <c r="H156" s="84">
        <f t="shared" ref="H156:H157" si="15">G156</f>
        <v>50970</v>
      </c>
      <c r="I156" s="97"/>
      <c r="J156" s="97"/>
      <c r="K156" s="84">
        <f>'19.03.18-ECO FAM+D-REG FEB 18'!F44</f>
        <v>56060</v>
      </c>
      <c r="L156" s="84">
        <f t="shared" ref="L156:L157" si="16">K156</f>
        <v>56060</v>
      </c>
      <c r="M156" s="97"/>
      <c r="N156" s="97"/>
      <c r="O156" s="84">
        <f>'19.03.18-ECO FAM+D-REG FEB 18'!G44</f>
        <v>91314.25999999998</v>
      </c>
      <c r="P156" s="84">
        <f t="shared" ref="P156:P157" si="17">O156</f>
        <v>91314.25999999998</v>
      </c>
      <c r="Q156" s="97"/>
      <c r="R156" s="97"/>
      <c r="S156" s="84">
        <f t="shared" ref="S156:S157" si="18">O156+K156+G156</f>
        <v>198344.25999999998</v>
      </c>
      <c r="T156" s="84">
        <f t="shared" ref="T156:T157" si="19">S156</f>
        <v>198344.25999999998</v>
      </c>
    </row>
    <row r="157" spans="1:20" ht="15.75" customHeight="1">
      <c r="A157" s="94" t="s">
        <v>473</v>
      </c>
      <c r="B157" s="94"/>
      <c r="C157" s="94"/>
      <c r="D157" s="94"/>
      <c r="E157" s="96"/>
      <c r="F157" s="97"/>
      <c r="G157" s="84">
        <f>'[1]19.02.18-ECO FAM+D-REG IAN 2018'!E55</f>
        <v>26010</v>
      </c>
      <c r="H157" s="84">
        <f t="shared" si="15"/>
        <v>26010</v>
      </c>
      <c r="I157" s="97"/>
      <c r="J157" s="97"/>
      <c r="K157" s="84">
        <f>'19.03.18-ECO FAM+D-REG FEB 18'!F55</f>
        <v>26130</v>
      </c>
      <c r="L157" s="84">
        <f t="shared" si="16"/>
        <v>26130</v>
      </c>
      <c r="M157" s="97"/>
      <c r="N157" s="97"/>
      <c r="O157" s="84">
        <f>'[1]29.12.17-ECO FAM+dent-tr.i 2018'!G55</f>
        <v>67105</v>
      </c>
      <c r="P157" s="84">
        <f t="shared" si="17"/>
        <v>67105</v>
      </c>
      <c r="Q157" s="97"/>
      <c r="R157" s="97"/>
      <c r="S157" s="84">
        <f t="shared" si="18"/>
        <v>119245</v>
      </c>
      <c r="T157" s="84">
        <f t="shared" si="19"/>
        <v>119245</v>
      </c>
    </row>
    <row r="158" spans="1:20" s="3" customFormat="1" ht="15.75" customHeight="1">
      <c r="A158" s="94" t="s">
        <v>474</v>
      </c>
      <c r="B158" s="94"/>
      <c r="C158" s="94"/>
      <c r="D158" s="94"/>
      <c r="E158" s="98">
        <f t="shared" ref="E158:T158" si="20">E154+E155+E156+E157</f>
        <v>11448866.589999998</v>
      </c>
      <c r="F158" s="98">
        <f t="shared" si="20"/>
        <v>332700</v>
      </c>
      <c r="G158" s="98">
        <f t="shared" si="20"/>
        <v>6273333</v>
      </c>
      <c r="H158" s="98">
        <f t="shared" si="20"/>
        <v>18054899.589999992</v>
      </c>
      <c r="I158" s="98">
        <f t="shared" si="20"/>
        <v>12389891.320000002</v>
      </c>
      <c r="J158" s="98">
        <f t="shared" si="20"/>
        <v>371980</v>
      </c>
      <c r="K158" s="98">
        <f t="shared" si="20"/>
        <v>6674767</v>
      </c>
      <c r="L158" s="98">
        <f t="shared" si="20"/>
        <v>19436638.32</v>
      </c>
      <c r="M158" s="98">
        <f t="shared" si="20"/>
        <v>11812129.104999999</v>
      </c>
      <c r="N158" s="98">
        <f t="shared" si="20"/>
        <v>413439.95600000001</v>
      </c>
      <c r="O158" s="98">
        <f t="shared" si="20"/>
        <v>6761925.9400000004</v>
      </c>
      <c r="P158" s="98">
        <f t="shared" si="20"/>
        <v>18987495.001000002</v>
      </c>
      <c r="Q158" s="98">
        <f t="shared" si="20"/>
        <v>35650887.015000015</v>
      </c>
      <c r="R158" s="98">
        <f t="shared" si="20"/>
        <v>1118119.9559999998</v>
      </c>
      <c r="S158" s="98">
        <f t="shared" si="20"/>
        <v>19710025.940000001</v>
      </c>
      <c r="T158" s="98">
        <f t="shared" si="20"/>
        <v>56479032.911000006</v>
      </c>
    </row>
    <row r="160" spans="1:20" ht="15">
      <c r="S160" s="2" t="s">
        <v>475</v>
      </c>
      <c r="T160" s="99">
        <v>57518000</v>
      </c>
    </row>
    <row r="161" spans="5:20" ht="15">
      <c r="T161" s="99">
        <f>T160-T158</f>
        <v>1038967.0889999941</v>
      </c>
    </row>
    <row r="162" spans="5:20">
      <c r="P162" s="100"/>
      <c r="Q162" s="100"/>
      <c r="R162" s="100"/>
      <c r="S162" s="100"/>
      <c r="T162" s="85">
        <f>T161-'[1]28.02.18-PARA -DIMIN PCTAJE'!T161</f>
        <v>40974.004200026393</v>
      </c>
    </row>
    <row r="163" spans="5:20">
      <c r="P163" s="101"/>
      <c r="Q163" s="102"/>
      <c r="R163" s="102"/>
      <c r="S163" s="102"/>
      <c r="T163" s="85"/>
    </row>
    <row r="164" spans="5:20">
      <c r="O164" s="100"/>
      <c r="P164" s="101"/>
      <c r="Q164" s="103"/>
      <c r="R164" s="103"/>
      <c r="S164" s="104"/>
      <c r="T164" s="105"/>
    </row>
    <row r="165" spans="5:20">
      <c r="P165" s="101"/>
      <c r="Q165" s="101"/>
      <c r="R165" s="101"/>
      <c r="S165" s="103"/>
      <c r="T165" s="100"/>
    </row>
    <row r="166" spans="5:20">
      <c r="P166" s="101"/>
      <c r="Q166" s="101"/>
      <c r="R166" s="101"/>
      <c r="S166" s="103"/>
      <c r="T166" s="100"/>
    </row>
    <row r="167" spans="5:20">
      <c r="E167" s="85"/>
      <c r="P167" s="100"/>
      <c r="Q167" s="100"/>
      <c r="R167" s="100"/>
      <c r="S167" s="106"/>
      <c r="T167" s="106"/>
    </row>
    <row r="168" spans="5:20">
      <c r="S168" s="85"/>
    </row>
  </sheetData>
  <autoFilter ref="A7:P158">
    <filterColumn colId="1"/>
    <filterColumn colId="8" showButton="0"/>
    <filterColumn colId="9" showButton="0"/>
    <filterColumn colId="10" showButton="0"/>
    <filterColumn colId="12" showButton="0"/>
    <filterColumn colId="13" showButton="0"/>
    <filterColumn colId="14" showButton="0"/>
  </autoFilter>
  <mergeCells count="13">
    <mergeCell ref="A158:D158"/>
    <mergeCell ref="M7:P7"/>
    <mergeCell ref="Q7:T7"/>
    <mergeCell ref="A154:D154"/>
    <mergeCell ref="A155:D155"/>
    <mergeCell ref="A156:D156"/>
    <mergeCell ref="A157:D157"/>
    <mergeCell ref="A7:A8"/>
    <mergeCell ref="B7:B8"/>
    <mergeCell ref="C7:C8"/>
    <mergeCell ref="D7:D8"/>
    <mergeCell ref="E7:H7"/>
    <mergeCell ref="I7:L7"/>
  </mergeCells>
  <printOptions horizontalCentered="1"/>
  <pageMargins left="0" right="0" top="0.69685039400000004" bottom="0.59055118110236204" header="0.118110236220472" footer="0.118110236220472"/>
  <pageSetup paperSize="9" scale="63" fitToHeight="5" pageOrder="overThenDown" orientation="landscape" verticalDpi="300" r:id="rId1"/>
  <headerFooter alignWithMargins="0">
    <oddHeader>&amp;RAprobat,
Presedinte-Director General,
Cristina Constanta CALINOIU</oddHeader>
    <oddFooter>&amp;CDirectia Relatii Contractuale,
Dr.Andreea Nicoleta SAFTA&amp;RServiciul DACAMDAMPSP
Ec.Adriana COSOREANU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19.03.18-ECO FAM+D-REG FEB 18</vt:lpstr>
      <vt:lpstr>19.03.18-ECO CLIN-reg feb 2018</vt:lpstr>
      <vt:lpstr>19.03.18-PARA -reg feb 2018</vt:lpstr>
      <vt:lpstr>'19.03.18-ECO CLIN-reg feb 2018'!Print_Area</vt:lpstr>
      <vt:lpstr>'19.03.18-ECO FAM+D-REG FEB 18'!Print_Area</vt:lpstr>
      <vt:lpstr>'19.03.18-PARA -reg feb 2018'!Print_Area</vt:lpstr>
      <vt:lpstr>'19.03.18-ECO CLIN-reg feb 2018'!Print_Titles</vt:lpstr>
      <vt:lpstr>'19.03.18-ECO FAM+D-REG FEB 18'!Print_Titles</vt:lpstr>
      <vt:lpstr>'19.03.18-PARA -reg feb 2018'!Print_Titles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2018-03-20T12:05:29Z</dcterms:created>
  <dcterms:modified xsi:type="dcterms:W3CDTF">2018-03-20T12:06:47Z</dcterms:modified>
</cp:coreProperties>
</file>